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16608" windowHeight="9432" tabRatio="751"/>
  </bookViews>
  <sheets>
    <sheet name="Notes" sheetId="3" r:id="rId1"/>
    <sheet name="English 204A Success" sheetId="6" r:id="rId2"/>
    <sheet name="English 204A Persistence" sheetId="8" r:id="rId3"/>
    <sheet name="204A Transfer Course Attempt" sheetId="11" r:id="rId4"/>
    <sheet name="204A Transfer Course Success" sheetId="10" r:id="rId5"/>
    <sheet name="TLC Attempted &amp; Success" sheetId="12" r:id="rId6"/>
    <sheet name="English 204A Demographics" sheetId="7" r:id="rId7"/>
  </sheets>
  <definedNames>
    <definedName name="_xlnm.Print_Area" localSheetId="3">'204A Transfer Course Attempt'!$I:$V</definedName>
    <definedName name="_xlnm.Print_Area" localSheetId="4">'204A Transfer Course Success'!$K:$X</definedName>
    <definedName name="_xlnm.Print_Area" localSheetId="6">'English 204A Demographics'!$A:$E</definedName>
    <definedName name="_xlnm.Print_Area" localSheetId="2">'English 204A Persistence'!$G:$T</definedName>
    <definedName name="_xlnm.Print_Area" localSheetId="1">'English 204A Success'!$G:$S</definedName>
    <definedName name="_xlnm.Print_Area" localSheetId="0">Notes!$A:$Q</definedName>
  </definedNames>
  <calcPr calcId="145621"/>
</workbook>
</file>

<file path=xl/calcChain.xml><?xml version="1.0" encoding="utf-8"?>
<calcChain xmlns="http://schemas.openxmlformats.org/spreadsheetml/2006/main">
  <c r="B23" i="10" l="1"/>
  <c r="D23" i="10"/>
  <c r="K70" i="7" l="1"/>
  <c r="K62" i="7"/>
  <c r="K54" i="7"/>
  <c r="K46" i="7"/>
  <c r="K38" i="7"/>
  <c r="K30" i="7"/>
  <c r="K22" i="7"/>
  <c r="K12" i="7"/>
  <c r="K69" i="7"/>
  <c r="K68" i="7"/>
  <c r="K61" i="7"/>
  <c r="K60" i="7"/>
  <c r="K53" i="7"/>
  <c r="K52" i="7"/>
  <c r="K45" i="7"/>
  <c r="K44" i="7"/>
  <c r="K37" i="7"/>
  <c r="K36" i="7"/>
  <c r="K28" i="7"/>
  <c r="K29" i="7"/>
  <c r="K27" i="7"/>
  <c r="K18" i="7"/>
  <c r="K19" i="7"/>
  <c r="K20" i="7"/>
  <c r="K21" i="7"/>
  <c r="K17" i="7"/>
  <c r="K9" i="7"/>
  <c r="K10" i="7"/>
  <c r="K11" i="7"/>
  <c r="K8" i="7"/>
  <c r="C15" i="10" l="1"/>
  <c r="D15" i="10" s="1"/>
  <c r="B15" i="10"/>
  <c r="C23" i="10"/>
  <c r="I12" i="7" l="1"/>
  <c r="J12" i="7"/>
  <c r="H12" i="7"/>
  <c r="E9" i="7"/>
  <c r="E10" i="7"/>
  <c r="E11" i="7"/>
  <c r="E8" i="7"/>
  <c r="E36" i="7" l="1"/>
  <c r="H36" i="7" s="1"/>
  <c r="E37" i="7"/>
  <c r="H37" i="7" s="1"/>
  <c r="B38" i="7"/>
  <c r="C38" i="7"/>
  <c r="D38" i="7"/>
  <c r="E44" i="7"/>
  <c r="I44" i="7" s="1"/>
  <c r="E45" i="7"/>
  <c r="H45" i="7" s="1"/>
  <c r="B46" i="7"/>
  <c r="C46" i="7"/>
  <c r="D46" i="7"/>
  <c r="J36" i="7" l="1"/>
  <c r="I36" i="7"/>
  <c r="E46" i="7"/>
  <c r="H46" i="7" s="1"/>
  <c r="H44" i="7"/>
  <c r="E38" i="7"/>
  <c r="I38" i="7" s="1"/>
  <c r="J37" i="7"/>
  <c r="I37" i="7"/>
  <c r="I45" i="7"/>
  <c r="J44" i="7"/>
  <c r="J45" i="7"/>
  <c r="D54" i="7"/>
  <c r="C54" i="7"/>
  <c r="B54" i="7"/>
  <c r="E53" i="7"/>
  <c r="J53" i="7" s="1"/>
  <c r="E52" i="7"/>
  <c r="I52" i="7" s="1"/>
  <c r="D62" i="7"/>
  <c r="C62" i="7"/>
  <c r="B62" i="7"/>
  <c r="E61" i="7"/>
  <c r="J61" i="7" s="1"/>
  <c r="E60" i="7"/>
  <c r="J60" i="7" s="1"/>
  <c r="D70" i="7"/>
  <c r="C70" i="7"/>
  <c r="B70" i="7"/>
  <c r="E69" i="7"/>
  <c r="J69" i="7" s="1"/>
  <c r="E68" i="7"/>
  <c r="H68" i="7" s="1"/>
  <c r="D22" i="7"/>
  <c r="C22" i="7"/>
  <c r="B22" i="7"/>
  <c r="E21" i="7"/>
  <c r="J21" i="7" s="1"/>
  <c r="E20" i="7"/>
  <c r="I20" i="7" s="1"/>
  <c r="E19" i="7"/>
  <c r="H19" i="7" s="1"/>
  <c r="E18" i="7"/>
  <c r="I18" i="7" s="1"/>
  <c r="E17" i="7"/>
  <c r="J17" i="7" s="1"/>
  <c r="D30" i="7"/>
  <c r="C30" i="7"/>
  <c r="B30" i="7"/>
  <c r="E29" i="7"/>
  <c r="E28" i="7"/>
  <c r="H28" i="7" s="1"/>
  <c r="E27" i="7"/>
  <c r="I46" i="7" l="1"/>
  <c r="J46" i="7"/>
  <c r="H38" i="7"/>
  <c r="J38" i="7"/>
  <c r="H60" i="7"/>
  <c r="B12" i="7"/>
  <c r="C12" i="7"/>
  <c r="J52" i="7"/>
  <c r="D12" i="7"/>
  <c r="J11" i="7"/>
  <c r="H8" i="7"/>
  <c r="J10" i="7"/>
  <c r="H53" i="7"/>
  <c r="I53" i="7"/>
  <c r="H52" i="7"/>
  <c r="H69" i="7"/>
  <c r="E70" i="7"/>
  <c r="J70" i="7" s="1"/>
  <c r="I69" i="7"/>
  <c r="I68" i="7"/>
  <c r="J68" i="7"/>
  <c r="I19" i="7"/>
  <c r="H18" i="7"/>
  <c r="J18" i="7"/>
  <c r="H20" i="7"/>
  <c r="J20" i="7"/>
  <c r="H29" i="7"/>
  <c r="J29" i="7"/>
  <c r="E30" i="7"/>
  <c r="J30" i="7" s="1"/>
  <c r="I28" i="7"/>
  <c r="H27" i="7"/>
  <c r="J27" i="7"/>
  <c r="H30" i="7"/>
  <c r="J28" i="7"/>
  <c r="I29" i="7"/>
  <c r="H17" i="7"/>
  <c r="J19" i="7"/>
  <c r="H21" i="7"/>
  <c r="I60" i="7"/>
  <c r="H61" i="7"/>
  <c r="E22" i="7"/>
  <c r="H22" i="7" s="1"/>
  <c r="E62" i="7"/>
  <c r="H62" i="7" s="1"/>
  <c r="I17" i="7"/>
  <c r="I21" i="7"/>
  <c r="I61" i="7"/>
  <c r="E54" i="7"/>
  <c r="H54" i="7" s="1"/>
  <c r="I27" i="7"/>
  <c r="J9" i="7" l="1"/>
  <c r="H70" i="7"/>
  <c r="H9" i="7"/>
  <c r="I9" i="7"/>
  <c r="H11" i="7"/>
  <c r="H10" i="7"/>
  <c r="I10" i="7"/>
  <c r="I70" i="7"/>
  <c r="E12" i="7"/>
  <c r="I8" i="7"/>
  <c r="I11" i="7"/>
  <c r="J8" i="7"/>
  <c r="I30" i="7"/>
  <c r="J22" i="7"/>
  <c r="J62" i="7"/>
  <c r="I22" i="7"/>
  <c r="J54" i="7"/>
  <c r="I54" i="7"/>
  <c r="I62" i="7"/>
</calcChain>
</file>

<file path=xl/sharedStrings.xml><?xml version="1.0" encoding="utf-8"?>
<sst xmlns="http://schemas.openxmlformats.org/spreadsheetml/2006/main" count="428" uniqueCount="219">
  <si>
    <t>Excludes XX grade</t>
  </si>
  <si>
    <t>Female</t>
  </si>
  <si>
    <t>Male</t>
  </si>
  <si>
    <t>Unknown</t>
  </si>
  <si>
    <t>Low Income</t>
  </si>
  <si>
    <t xml:space="preserve">Yes </t>
  </si>
  <si>
    <t>No</t>
  </si>
  <si>
    <t>Total</t>
  </si>
  <si>
    <t>Gender</t>
  </si>
  <si>
    <t>Gender %</t>
  </si>
  <si>
    <t>Ethnicity</t>
  </si>
  <si>
    <t>African American</t>
  </si>
  <si>
    <t>Asian</t>
  </si>
  <si>
    <t>Hispanic</t>
  </si>
  <si>
    <t>White</t>
  </si>
  <si>
    <t>Other</t>
  </si>
  <si>
    <t>Ethnicity %</t>
  </si>
  <si>
    <t>Disability</t>
  </si>
  <si>
    <t>Yes</t>
  </si>
  <si>
    <t>Disability %</t>
  </si>
  <si>
    <t>CalWORKs</t>
  </si>
  <si>
    <t>CalWORKs %</t>
  </si>
  <si>
    <t>EOPS</t>
  </si>
  <si>
    <t>EOPS %</t>
  </si>
  <si>
    <t>Veteran %</t>
  </si>
  <si>
    <t>Foster Youth</t>
  </si>
  <si>
    <t>Foster Youth %</t>
  </si>
  <si>
    <t>Age Group</t>
  </si>
  <si>
    <t>Age Group %</t>
  </si>
  <si>
    <t xml:space="preserve">           </t>
  </si>
  <si>
    <t>Course</t>
  </si>
  <si>
    <t>204A</t>
  </si>
  <si>
    <t>Persistence Rate</t>
  </si>
  <si>
    <t>Success Rate</t>
  </si>
  <si>
    <t>Total n</t>
  </si>
  <si>
    <t>Subsequent Term</t>
  </si>
  <si>
    <t>BCC Basic Skills English Courses (204A)</t>
  </si>
  <si>
    <t>Basic Skills English Courses: Course Success (204A)</t>
  </si>
  <si>
    <t>20-24</t>
  </si>
  <si>
    <t>25-34</t>
  </si>
  <si>
    <t>&gt;= 35</t>
  </si>
  <si>
    <t>&lt;= 19</t>
  </si>
  <si>
    <t>2) Ethnicity: Overall significant effect</t>
  </si>
  <si>
    <t>1) Age: Overall significant effect</t>
  </si>
  <si>
    <t xml:space="preserve">3) Gender: No significant effect </t>
  </si>
  <si>
    <t>4) Income: Overall significant effect</t>
  </si>
  <si>
    <t>Reference groups: Youngest (age &lt;= 19 years), White, male, not low income</t>
  </si>
  <si>
    <t xml:space="preserve">Predictors: Age, ethnicity, gender, income status </t>
  </si>
  <si>
    <t xml:space="preserve">    African American students are .25 time less likely to exhibit course success than White students </t>
  </si>
  <si>
    <t xml:space="preserve">    Hispanic students are.34 times less likely to exhibit course success than White students</t>
  </si>
  <si>
    <t>Course Success Rate</t>
  </si>
  <si>
    <t xml:space="preserve">     Low income students are .60 times less likely to exhibit course success than non-low income students </t>
  </si>
  <si>
    <r>
      <rPr>
        <b/>
        <sz val="11"/>
        <color theme="1"/>
        <rFont val="Calibri"/>
        <family val="2"/>
        <scheme val="minor"/>
      </rPr>
      <t>Predictor variables</t>
    </r>
    <r>
      <rPr>
        <sz val="11"/>
        <color theme="1"/>
        <rFont val="Calibri"/>
        <family val="2"/>
        <scheme val="minor"/>
      </rPr>
      <t>: Age, ethnicity, gender, income status, CalWORKs, disability, EOPS, foster youth, veteran</t>
    </r>
  </si>
  <si>
    <t xml:space="preserve">Logistic regressions were performed to ascertain the effects of demographic variables (e.g., age, ethnicity, gender, income status) </t>
  </si>
  <si>
    <t xml:space="preserve">  1. Do you need financial help to attend college? </t>
  </si>
  <si>
    <t>Definition: Percentage of students who receive a passing/satisfactory grade.</t>
  </si>
  <si>
    <t>Numerator: A, B, C, CR, IA, IB, IC, IPP, P</t>
  </si>
  <si>
    <t>Denominator: A, B, C, CR, D, F, FW, IA, IB, IC, ID, IF, INP, IPP, P, NC, NP, W</t>
  </si>
  <si>
    <r>
      <rPr>
        <b/>
        <sz val="11"/>
        <color theme="1"/>
        <rFont val="Calibri"/>
        <family val="2"/>
        <scheme val="minor"/>
      </rPr>
      <t>Reference groups</t>
    </r>
    <r>
      <rPr>
        <sz val="11"/>
        <color theme="1"/>
        <rFont val="Calibri"/>
        <family val="2"/>
        <scheme val="minor"/>
      </rPr>
      <t>:  age &lt;= 19 years,  White, male, not low income (non-member of CalWORKs, Disability, EOPS, foster youth, or veteran)</t>
    </r>
  </si>
  <si>
    <r>
      <t xml:space="preserve">   </t>
    </r>
    <r>
      <rPr>
        <b/>
        <sz val="11"/>
        <color theme="1"/>
        <rFont val="Calibri"/>
        <family val="2"/>
        <scheme val="minor"/>
      </rPr>
      <t>Model 2</t>
    </r>
    <r>
      <rPr>
        <sz val="11"/>
        <color theme="1"/>
        <rFont val="Calibri"/>
        <family val="2"/>
        <scheme val="minor"/>
      </rPr>
      <t>:  CalWORKs, Disability, EOPS, foster youth, OR veteran (controlling for age, ethnicity, gender, and income status) as predictors</t>
    </r>
  </si>
  <si>
    <t xml:space="preserve">    Age 20-24 students are .44 times less likely to exhibit course success than youngest students </t>
  </si>
  <si>
    <t xml:space="preserve">    Age 25-34 students are .51 times less likely to exhibit course success than youngest students </t>
  </si>
  <si>
    <t xml:space="preserve">3 Models assessed: </t>
  </si>
  <si>
    <t>1) Foster youth  (n = 9) are .07 times less likely to exhibit course success than non-foster youth</t>
  </si>
  <si>
    <r>
      <rPr>
        <b/>
        <sz val="11"/>
        <color theme="1"/>
        <rFont val="Calibri"/>
        <family val="2"/>
        <scheme val="minor"/>
      </rPr>
      <t>Model 3</t>
    </r>
    <r>
      <rPr>
        <sz val="11"/>
        <color theme="1"/>
        <rFont val="Calibri"/>
        <family val="2"/>
        <scheme val="minor"/>
      </rPr>
      <t>: Interaction between age and income, ethnicity and  Income, or gender and income not significant</t>
    </r>
  </si>
  <si>
    <t>No significant interaction between ethnicity and gender</t>
  </si>
  <si>
    <t>African American students show lower persistence than White students</t>
  </si>
  <si>
    <t xml:space="preserve"> than youngest group</t>
  </si>
  <si>
    <t>than White students</t>
  </si>
  <si>
    <t xml:space="preserve">African American and Hispanic students show lower success rate </t>
  </si>
  <si>
    <t>Low income students show lower success rate than non-low</t>
  </si>
  <si>
    <t>income students</t>
  </si>
  <si>
    <t>All 3 older age groups show lower persistence than youngest age group</t>
  </si>
  <si>
    <t>Progression to Transfer Level Course Rate</t>
  </si>
  <si>
    <t>Includes duplicates - students attempting same course more than once during different terms (unless specified otherwise)</t>
  </si>
  <si>
    <t>Denominator: The number of students who receive a grade of A, B, C, D, F, FW, I*, MW, P/CR, NP/NC, R, W in at least one class in the initial primary term</t>
  </si>
  <si>
    <t>Exclude: Any students who receive a degree, certificate, or transfer during the time period covered by the first term and subsequent term</t>
  </si>
  <si>
    <t>Numerator: The number of students who receive a grade of A, B, C, D, F, FW, I*, MW, P/CR, NP/NC, R, or W in at least one class in the subsequent primary term</t>
  </si>
  <si>
    <t>204B</t>
  </si>
  <si>
    <t>Logistic Regression Criteria:*</t>
  </si>
  <si>
    <t>English Notes and Definitions</t>
  </si>
  <si>
    <t>Definition: Percentage of students who are enrolled as of census for an initial and a subsequent term</t>
  </si>
  <si>
    <t>One term persistence</t>
  </si>
  <si>
    <t>English 204A: Progression to Transfer Level Course (English 1A) Attempted</t>
  </si>
  <si>
    <t>Attempt</t>
  </si>
  <si>
    <t>English 204A: Progression to Transfer Level Course (English 1A) Success</t>
  </si>
  <si>
    <t>Success</t>
  </si>
  <si>
    <t>Data from Fall 2013 to Fall 2014 (persistence data includes Spring 2015)</t>
  </si>
  <si>
    <t xml:space="preserve">Fall 2013 to Fall 2014 </t>
  </si>
  <si>
    <t xml:space="preserve">Fall 2013 to Spring 2015 </t>
  </si>
  <si>
    <t>Transfer Level Course</t>
  </si>
  <si>
    <t>Attempt Rate</t>
  </si>
  <si>
    <t>Fall 2013</t>
  </si>
  <si>
    <t>Spring 2014</t>
  </si>
  <si>
    <t>Fall 2014</t>
  </si>
  <si>
    <t>*</t>
  </si>
  <si>
    <t>Attempted n</t>
  </si>
  <si>
    <t>Transfer to UC or CSU</t>
  </si>
  <si>
    <t>Transfer level course attempts counted in all terms subsequent to English 204A</t>
  </si>
  <si>
    <t>English 204A</t>
  </si>
  <si>
    <t xml:space="preserve"> </t>
  </si>
  <si>
    <t xml:space="preserve">   Age 20-24 students are .39 times less likely to exhibit persistence than youngest students</t>
  </si>
  <si>
    <t xml:space="preserve">   Age 25-34 students are .38 times less likely to exhibit persistence than youngest students</t>
  </si>
  <si>
    <t xml:space="preserve">   Age &gt;= 35 students are .56 times less likely to exhibit persistence than youngest students</t>
  </si>
  <si>
    <t xml:space="preserve">    African American students are .60 times less likely to exhibit persistence than White students </t>
  </si>
  <si>
    <t xml:space="preserve">    Asian students are 2.14 times more likely to exhibit persistence than White students </t>
  </si>
  <si>
    <t>Note: 204B sample size too small to breakdown by demographic variables</t>
  </si>
  <si>
    <t>Asian students show higher persistence than White students</t>
  </si>
  <si>
    <r>
      <rPr>
        <b/>
        <sz val="11"/>
        <color theme="1"/>
        <rFont val="Calibri"/>
        <family val="2"/>
        <scheme val="minor"/>
      </rPr>
      <t xml:space="preserve">Model 3: </t>
    </r>
    <r>
      <rPr>
        <sz val="11"/>
        <color theme="1"/>
        <rFont val="Calibri"/>
        <family val="2"/>
        <scheme val="minor"/>
      </rPr>
      <t>Interaction between ethnic group and income, gender and income not significant</t>
    </r>
  </si>
  <si>
    <r>
      <rPr>
        <b/>
        <sz val="11"/>
        <color theme="1"/>
        <rFont val="Calibri"/>
        <family val="2"/>
        <scheme val="minor"/>
      </rPr>
      <t>Model 2:</t>
    </r>
    <r>
      <rPr>
        <sz val="11"/>
        <color theme="1"/>
        <rFont val="Calibri"/>
        <family val="2"/>
        <scheme val="minor"/>
      </rPr>
      <t xml:space="preserve"> not significant for Foster Youth, Veterans </t>
    </r>
  </si>
  <si>
    <t>2) DSPS (n = 72), DSPS students are 2.0 times more likely to exhibit persistence than non-DSPS students</t>
  </si>
  <si>
    <t>3) EOPS: (n = 83), EOPS students are 3.58 times more likely to exhibit persistence than non-EOPS students</t>
  </si>
  <si>
    <t>*Persistence does not include students enrolled in 204A for Spring 15</t>
  </si>
  <si>
    <t>Persistence within Berkeley from Fall 2013 to Spring 2015, does not include students enrolled in 204A for spring 2015</t>
  </si>
  <si>
    <t>n</t>
  </si>
  <si>
    <t>Fall 2013 to Fall 2014</t>
  </si>
  <si>
    <t>Distinct headcount</t>
  </si>
  <si>
    <t xml:space="preserve">* no data, term in progress </t>
  </si>
  <si>
    <t>Transfer level course attempts counted in all terms subsequent to English 204A course</t>
  </si>
  <si>
    <t>Success n</t>
  </si>
  <si>
    <t>Attempted: Percentage of students who attempted a transfer level course counted in all terms subsequent to English 204A</t>
  </si>
  <si>
    <t>Success: Percentage of students who receive a passing/satisfactory grade in a transfer level course counted in all terms subsequent to English 204A</t>
  </si>
  <si>
    <t>Attempted within # terms: Percentage of students who attempted a transfer level course within a specific number of subsequent terms to English 204A</t>
  </si>
  <si>
    <t>Total n = 780 distinct headcount</t>
  </si>
  <si>
    <t>Fall 2012 to Fall 2014</t>
  </si>
  <si>
    <t xml:space="preserve">    Age 25-34 students are .62 times less likely to attempt transfer level course than youngest students </t>
  </si>
  <si>
    <t xml:space="preserve">    Age &gt;= 35 students are .52 times less likely to attempt transfer level course than youngest students </t>
  </si>
  <si>
    <t>1) EOPS students (n = 82) are 2.04 times more likely to attempt transfer level course than non-EOPS students</t>
  </si>
  <si>
    <t xml:space="preserve">Outcome: Course success </t>
  </si>
  <si>
    <t xml:space="preserve">Outcome: Persistence </t>
  </si>
  <si>
    <t>1) Age: No significant effect</t>
  </si>
  <si>
    <t>All 3 older age groups show lower attempt rates</t>
  </si>
  <si>
    <t>African American and Hispanic students show lower attempt rates</t>
  </si>
  <si>
    <t>20-24 and 25-34 age groups show lower success rates</t>
  </si>
  <si>
    <t xml:space="preserve">4) Income: Overall significant effect </t>
  </si>
  <si>
    <t>African American and Hispanic students show lower success rates</t>
  </si>
  <si>
    <t>Logistic Regression Criteria:</t>
  </si>
  <si>
    <t>Outcome: Transfer level course attempted - all terms</t>
  </si>
  <si>
    <t>Outcome: Transfer level course success - all terms</t>
  </si>
  <si>
    <t>Subsequent attempts at any college in the district</t>
  </si>
  <si>
    <t>Basic Skills English Courses (204A): Persistence to the subsequent term within BCC</t>
  </si>
  <si>
    <t>Data not available from the chancellor's office (only up to Spring 2013)</t>
  </si>
  <si>
    <t>F13 to S14 Total</t>
  </si>
  <si>
    <t xml:space="preserve">  2. Do you need financial assistance because your annual income is below $15,315 for single person or $20,535 per couple?)</t>
  </si>
  <si>
    <r>
      <rPr>
        <b/>
        <sz val="11"/>
        <color theme="1"/>
        <rFont val="Calibri"/>
        <family val="2"/>
        <scheme val="minor"/>
      </rPr>
      <t>Model 2:</t>
    </r>
    <r>
      <rPr>
        <sz val="11"/>
        <color theme="1"/>
        <rFont val="Calibri"/>
        <family val="2"/>
        <scheme val="minor"/>
      </rPr>
      <t xml:space="preserve"> not significant for CalWORKs, DSPS, EOPS, or Veterans</t>
    </r>
  </si>
  <si>
    <t>1) CalWORKs: (n = 21), CalWORKs students are 4.90 times more likely to exhibit persistence than non-CalWORKs students</t>
  </si>
  <si>
    <t>Significant age by income interaction</t>
  </si>
  <si>
    <r>
      <rPr>
        <b/>
        <sz val="11"/>
        <color theme="1"/>
        <rFont val="Calibri"/>
        <family val="2"/>
        <scheme val="minor"/>
      </rPr>
      <t>Model 2:</t>
    </r>
    <r>
      <rPr>
        <sz val="11"/>
        <color theme="1"/>
        <rFont val="Calibri"/>
        <family val="2"/>
        <scheme val="minor"/>
      </rPr>
      <t xml:space="preserve"> not significant for CalWORKs, DSPS, Foster Youth, or Veterans</t>
    </r>
  </si>
  <si>
    <r>
      <rPr>
        <b/>
        <sz val="11"/>
        <color theme="1"/>
        <rFont val="Calibri"/>
        <family val="2"/>
        <scheme val="minor"/>
      </rPr>
      <t>Model 2:</t>
    </r>
    <r>
      <rPr>
        <sz val="11"/>
        <color theme="1"/>
        <rFont val="Calibri"/>
        <family val="2"/>
        <scheme val="minor"/>
      </rPr>
      <t xml:space="preserve"> not significant for CalWORKs, DSPS, EOPS, Foster Youth, or Veterans</t>
    </r>
  </si>
  <si>
    <t>Veteran</t>
  </si>
  <si>
    <r>
      <rPr>
        <b/>
        <sz val="11"/>
        <color theme="1"/>
        <rFont val="Calibri"/>
        <family val="2"/>
        <scheme val="minor"/>
      </rPr>
      <t>Age group</t>
    </r>
    <r>
      <rPr>
        <sz val="11"/>
        <color theme="1"/>
        <rFont val="Calibri"/>
        <family val="2"/>
        <scheme val="minor"/>
      </rPr>
      <t>: &lt;= 19 (19 and younger), 20-24, 25-34, &gt;= 35 (35 and older)</t>
    </r>
  </si>
  <si>
    <t>3) Gender: No significant effect</t>
  </si>
  <si>
    <t>* Note: Regression analyses with only 204A students,</t>
  </si>
  <si>
    <t xml:space="preserve"> 204B sample size too small to breakdown by demographic variables</t>
  </si>
  <si>
    <t xml:space="preserve">Note: Persistence is commonly calculated for two adjacent terms, e.g., Fall 2010 to Spring 2011. This is called term-to-term persistence </t>
  </si>
  <si>
    <r>
      <t>Ethnic Group</t>
    </r>
    <r>
      <rPr>
        <sz val="11"/>
        <color theme="1"/>
        <rFont val="Calibri"/>
        <family val="2"/>
        <scheme val="minor"/>
      </rPr>
      <t>: African American, Asian, Hispanic, White, "Other" includes Filipino, Multiple, Native American, Other, Pacific Islander, Unknown</t>
    </r>
  </si>
  <si>
    <r>
      <t>Gender Group</t>
    </r>
    <r>
      <rPr>
        <sz val="11"/>
        <color theme="1"/>
        <rFont val="Calibri"/>
        <family val="2"/>
        <scheme val="minor"/>
      </rPr>
      <t>: Female, male, unknown</t>
    </r>
  </si>
  <si>
    <r>
      <rPr>
        <b/>
        <sz val="11"/>
        <color theme="1"/>
        <rFont val="Calibri"/>
        <family val="2"/>
        <scheme val="minor"/>
      </rPr>
      <t>Income Status</t>
    </r>
    <r>
      <rPr>
        <sz val="11"/>
        <color theme="1"/>
        <rFont val="Calibri"/>
        <family val="2"/>
        <scheme val="minor"/>
      </rPr>
      <t>: Low income (Yes, No, or Unknown) based on CCC Apply supplemental questions</t>
    </r>
  </si>
  <si>
    <r>
      <rPr>
        <b/>
        <sz val="11"/>
        <color theme="1"/>
        <rFont val="Calibri"/>
        <family val="2"/>
        <scheme val="minor"/>
      </rPr>
      <t>Special Populations</t>
    </r>
    <r>
      <rPr>
        <sz val="11"/>
        <color theme="1"/>
        <rFont val="Calibri"/>
        <family val="2"/>
        <scheme val="minor"/>
      </rPr>
      <t>: CalWORKs, disability, EOPS, foster youth, veteran coded yes or no</t>
    </r>
  </si>
  <si>
    <t xml:space="preserve">     on the likelihood that students succeed in their English courses</t>
  </si>
  <si>
    <r>
      <t xml:space="preserve">   </t>
    </r>
    <r>
      <rPr>
        <b/>
        <sz val="11"/>
        <color theme="1"/>
        <rFont val="Calibri"/>
        <family val="2"/>
        <scheme val="minor"/>
      </rPr>
      <t>Model 1a</t>
    </r>
    <r>
      <rPr>
        <sz val="11"/>
        <color theme="1"/>
        <rFont val="Calibri"/>
        <family val="2"/>
        <scheme val="minor"/>
      </rPr>
      <t>: Age, ethnicity, gender, and income status SIMULTANEOUSLY as predictors</t>
    </r>
  </si>
  <si>
    <r>
      <t xml:space="preserve">   </t>
    </r>
    <r>
      <rPr>
        <b/>
        <sz val="11"/>
        <color theme="1"/>
        <rFont val="Calibri"/>
        <family val="2"/>
        <scheme val="minor"/>
      </rPr>
      <t>Model 1b</t>
    </r>
    <r>
      <rPr>
        <sz val="11"/>
        <color theme="1"/>
        <rFont val="Calibri"/>
        <family val="2"/>
        <scheme val="minor"/>
      </rPr>
      <t>: Age, ethnicity, gender, and income status INDIVIDUALLY as predictors</t>
    </r>
  </si>
  <si>
    <r>
      <rPr>
        <b/>
        <sz val="11"/>
        <color theme="1"/>
        <rFont val="Calibri"/>
        <family val="2"/>
        <scheme val="minor"/>
      </rPr>
      <t>Model 1a:</t>
    </r>
    <r>
      <rPr>
        <sz val="11"/>
        <color theme="1"/>
        <rFont val="Calibri"/>
        <family val="2"/>
        <scheme val="minor"/>
      </rPr>
      <t xml:space="preserve"> significant, explained 10% of the variance in course success</t>
    </r>
  </si>
  <si>
    <r>
      <rPr>
        <b/>
        <sz val="11"/>
        <color theme="1"/>
        <rFont val="Calibri"/>
        <family val="2"/>
        <scheme val="minor"/>
      </rPr>
      <t>Model 1b: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</si>
  <si>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Model 1a:</t>
    </r>
    <r>
      <rPr>
        <sz val="11"/>
        <color theme="1"/>
        <rFont val="Calibri"/>
        <family val="2"/>
        <scheme val="minor"/>
      </rPr>
      <t xml:space="preserve"> significant, explained 11.3% of the variance in persistence to the subsequent term</t>
    </r>
  </si>
  <si>
    <t>4) Income: significant effect, 1.3% of variance</t>
  </si>
  <si>
    <t xml:space="preserve">   Unknown group only (.46)</t>
  </si>
  <si>
    <t>1) Age: significant effect, 4.2% of variance</t>
  </si>
  <si>
    <t xml:space="preserve">    Age 20-24 students are .43 times less likely to attempt transfer level course than youngest students </t>
  </si>
  <si>
    <t xml:space="preserve">    Age 25-34 students are .63 times less likely to attempt transfer level course than youngest students </t>
  </si>
  <si>
    <t xml:space="preserve">    Age &gt;= 35 students are .58 times less likely to attempt transfer level course than youngest students </t>
  </si>
  <si>
    <t xml:space="preserve">    African American students are .45 time less likely to attempt transfer level course than White students </t>
  </si>
  <si>
    <t>4) Income: significant effect, 2.1% of variance</t>
  </si>
  <si>
    <t xml:space="preserve">     Effect for unknown income group only (.35)</t>
  </si>
  <si>
    <t>2) Ethnicity: significant effect, 5.2% of variance</t>
  </si>
  <si>
    <t xml:space="preserve">    African American students are .29 time less likely to exhibit success in transfer level course than White students </t>
  </si>
  <si>
    <t xml:space="preserve">    Hispanic students are .39 times less likely to exhibit success in transfer level course than White students</t>
  </si>
  <si>
    <t>4) Income: significant effect , 4.1% of variance</t>
  </si>
  <si>
    <t xml:space="preserve">     Effect for unknown income group only (.11)</t>
  </si>
  <si>
    <t xml:space="preserve">     Effect for unknown income group only (.13)</t>
  </si>
  <si>
    <t xml:space="preserve">    African American students are .24 time less likely to exhibit success in transfer level course than White students </t>
  </si>
  <si>
    <t xml:space="preserve">    Hispanic students are .38 times less likely to exhibit success in transfer level course than White students</t>
  </si>
  <si>
    <r>
      <rPr>
        <b/>
        <sz val="11"/>
        <color theme="1"/>
        <rFont val="Calibri"/>
        <family val="2"/>
        <scheme val="minor"/>
      </rPr>
      <t>Model 1a:</t>
    </r>
    <r>
      <rPr>
        <sz val="11"/>
        <color theme="1"/>
        <rFont val="Calibri"/>
        <family val="2"/>
        <scheme val="minor"/>
      </rPr>
      <t xml:space="preserve"> significant, explained 11.9% of the variance in transfer level course success</t>
    </r>
  </si>
  <si>
    <r>
      <rPr>
        <b/>
        <sz val="11"/>
        <color theme="1"/>
        <rFont val="Calibri"/>
        <family val="2"/>
        <scheme val="minor"/>
      </rPr>
      <t>Model 1a:</t>
    </r>
    <r>
      <rPr>
        <sz val="11"/>
        <color theme="1"/>
        <rFont val="Calibri"/>
        <family val="2"/>
        <scheme val="minor"/>
      </rPr>
      <t xml:space="preserve"> significant, explained 10.9% of the variance in transfer level course attempted</t>
    </r>
  </si>
  <si>
    <t xml:space="preserve">    Age 20-24 students are .39 times less likely to attempt transfer level course than youngest students </t>
  </si>
  <si>
    <t xml:space="preserve">    African American students are .39 time less likely to attempt transfer level course than White students </t>
  </si>
  <si>
    <t xml:space="preserve">     Effect for unknown income group only (.38)</t>
  </si>
  <si>
    <t>1) Age: significant effect, 3.9% of variance</t>
  </si>
  <si>
    <t xml:space="preserve">    Age 20-24 students are .46 times less likely to exhibit course success than youngest students </t>
  </si>
  <si>
    <t xml:space="preserve">    Age 25-34 students are .52 times less likely to exhibit course success than youngest students </t>
  </si>
  <si>
    <t>2) Ethnicity: significant effect, 4.7% of variance</t>
  </si>
  <si>
    <t xml:space="preserve">    African American students are .27 time less likely to exhibit course success than White students </t>
  </si>
  <si>
    <t xml:space="preserve">    Hispanic students are.41 times less likely to exhibit course success than White students</t>
  </si>
  <si>
    <t>4) Income: significant effect, 2.0% of variance</t>
  </si>
  <si>
    <t xml:space="preserve">     Low income students are .48 times less likely to exhibit course success than non-low income students </t>
  </si>
  <si>
    <t xml:space="preserve">1) Age: significant effect, 6.1% of variance </t>
  </si>
  <si>
    <t xml:space="preserve">   Age 25-34 students are .37 times less likely to exhibit persistence than youngest students</t>
  </si>
  <si>
    <t>2) Ethnicity: significant effect, 4.4% of variance</t>
  </si>
  <si>
    <t xml:space="preserve">    Asian students are 2.60 times more likely to exhibit persistence than White students </t>
  </si>
  <si>
    <t xml:space="preserve">   Unknown group only (.44)</t>
  </si>
  <si>
    <t xml:space="preserve">    Hispanic students are .51 times less likely to attempt transfer level course than White students</t>
  </si>
  <si>
    <t>2) Ethnicity: significant effect, 4.5% of variance*</t>
  </si>
  <si>
    <r>
      <t xml:space="preserve">   </t>
    </r>
    <r>
      <rPr>
        <b/>
        <sz val="11"/>
        <color theme="1"/>
        <rFont val="Calibri"/>
        <family val="2"/>
        <scheme val="minor"/>
      </rPr>
      <t>Model 3</t>
    </r>
    <r>
      <rPr>
        <sz val="11"/>
        <color theme="1"/>
        <rFont val="Calibri"/>
        <family val="2"/>
        <scheme val="minor"/>
      </rPr>
      <t>: Age, ethnicity, gender, and income status AND interaction between age and income (ethnicity and income OR gender and  income) as predictors</t>
    </r>
  </si>
  <si>
    <t>interaction between ethnicity and gender</t>
  </si>
  <si>
    <t xml:space="preserve">Success within # terms: Percentage of students who receive a passing/satisfactory grade in a transfer level course within a specific number of </t>
  </si>
  <si>
    <t xml:space="preserve">    subsequent terms to English 204A</t>
  </si>
  <si>
    <t>Logistic Regression Criteria: Based on total n, not attempted n</t>
  </si>
  <si>
    <r>
      <rPr>
        <b/>
        <sz val="11"/>
        <color theme="1"/>
        <rFont val="Calibri"/>
        <family val="2"/>
        <scheme val="minor"/>
      </rPr>
      <t>Model 1a:</t>
    </r>
    <r>
      <rPr>
        <sz val="11"/>
        <color theme="1"/>
        <rFont val="Calibri"/>
        <family val="2"/>
        <scheme val="minor"/>
      </rPr>
      <t xml:space="preserve"> significant, explained 10.3% of the variance in transfer level course success</t>
    </r>
  </si>
  <si>
    <t xml:space="preserve">    Hispanic students are .30 times less likely to exhibit success in transfer level course than White students</t>
  </si>
  <si>
    <t xml:space="preserve">4) Income: No significant effect </t>
  </si>
  <si>
    <r>
      <rPr>
        <b/>
        <sz val="11"/>
        <color theme="1"/>
        <rFont val="Calibri"/>
        <family val="2"/>
        <scheme val="minor"/>
      </rPr>
      <t>Model 2:</t>
    </r>
    <r>
      <rPr>
        <sz val="11"/>
        <color theme="1"/>
        <rFont val="Calibri"/>
        <family val="2"/>
        <scheme val="minor"/>
      </rPr>
      <t xml:space="preserve"> Sample sizes too small to assess special populations</t>
    </r>
  </si>
  <si>
    <r>
      <rPr>
        <b/>
        <sz val="11"/>
        <color theme="1"/>
        <rFont val="Calibri"/>
        <family val="2"/>
        <scheme val="minor"/>
      </rPr>
      <t>Model 3</t>
    </r>
    <r>
      <rPr>
        <sz val="11"/>
        <color theme="1"/>
        <rFont val="Calibri"/>
        <family val="2"/>
        <scheme val="minor"/>
      </rPr>
      <t>: Sample sizes too small to assess interactions</t>
    </r>
  </si>
  <si>
    <t>Fall 2013 to Spring 2014, ONLY students who attempted TLC</t>
  </si>
  <si>
    <t>2) Ethnicity: significant effect, 7.4% of variance</t>
  </si>
  <si>
    <t xml:space="preserve">    African American students are .26 time less likely to exhibit success in transfer level course than White students </t>
  </si>
  <si>
    <t xml:space="preserve">    Hispanic students are .27 times less likely to exhibit success in transfer level course than White students</t>
  </si>
  <si>
    <t>Success for attempted: Percentage of students who ATTEMPT a transfer level course and receive a passing/satisfactory grade subsequent to English 204A</t>
  </si>
  <si>
    <r>
      <rPr>
        <b/>
        <sz val="11"/>
        <color theme="1"/>
        <rFont val="Calibri"/>
        <family val="2"/>
        <scheme val="minor"/>
      </rPr>
      <t>Outcome variables</t>
    </r>
    <r>
      <rPr>
        <sz val="11"/>
        <color theme="1"/>
        <rFont val="Calibri"/>
        <family val="2"/>
        <scheme val="minor"/>
      </rPr>
      <t xml:space="preserve">: course success rate, persistence rate for one term, transfer level course attempt, transfer level course success, transfer level course attempted and success </t>
    </r>
  </si>
  <si>
    <t xml:space="preserve">Outcome: Transfer level course attempted and success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</si>
</sst>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3" fontId="0" fillId="0" borderId="1" xfId="0" applyNumberForma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0" fillId="0" borderId="0" xfId="0" applyNumberFormat="1"/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/>
    <xf numFmtId="0" fontId="0" fillId="0" borderId="0" xfId="0" applyBorder="1"/>
    <xf numFmtId="0" fontId="0" fillId="0" borderId="0" xfId="0" applyFont="1"/>
    <xf numFmtId="0" fontId="1" fillId="0" borderId="0" xfId="0" applyFont="1" applyFill="1" applyBorder="1"/>
    <xf numFmtId="0" fontId="2" fillId="0" borderId="0" xfId="0" applyFont="1"/>
    <xf numFmtId="0" fontId="0" fillId="0" borderId="0" xfId="0"/>
    <xf numFmtId="3" fontId="0" fillId="0" borderId="1" xfId="0" applyNumberFormat="1" applyBorder="1" applyAlignment="1">
      <alignment horizontal="center"/>
    </xf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/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Fill="1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3" fillId="0" borderId="0" xfId="1"/>
    <xf numFmtId="164" fontId="0" fillId="0" borderId="1" xfId="2" applyNumberFormat="1" applyFont="1" applyBorder="1" applyAlignment="1">
      <alignment horizontal="center"/>
    </xf>
    <xf numFmtId="0" fontId="1" fillId="0" borderId="1" xfId="0" applyFont="1" applyFill="1" applyBorder="1"/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Normal" xfId="0" builtinId="0"/>
    <cellStyle name="Normal_204A Transfer Course Attempt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333377</xdr:colOff>
      <xdr:row>0</xdr:row>
      <xdr:rowOff>0</xdr:rowOff>
    </xdr:from>
    <xdr:to>
      <xdr:col>18</xdr:col>
      <xdr:colOff>352425</xdr:colOff>
      <xdr:row>15</xdr:row>
      <xdr:rowOff>128609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34652" y="0"/>
          <a:ext cx="3676648" cy="3014684"/>
        </a:xfrm>
        <a:prstGeom prst="rect">
          <a:avLst/>
        </a:prstGeom>
      </xdr:spPr>
    </xdr:pic>
    <xdr:clientData/>
  </xdr:twoCellAnchor>
  <xdr:twoCellAnchor editAs="oneCell">
    <xdr:from>
      <xdr:col>6</xdr:col>
      <xdr:colOff>85726</xdr:colOff>
      <xdr:row>0</xdr:row>
      <xdr:rowOff>9525</xdr:rowOff>
    </xdr:from>
    <xdr:to>
      <xdr:col>12</xdr:col>
      <xdr:colOff>9525</xdr:colOff>
      <xdr:row>16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1" y="9525"/>
          <a:ext cx="3581399" cy="3067050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161927</xdr:colOff>
      <xdr:row>18</xdr:row>
      <xdr:rowOff>171451</xdr:rowOff>
    </xdr:from>
    <xdr:to>
      <xdr:col>12</xdr:col>
      <xdr:colOff>171451</xdr:colOff>
      <xdr:row>35</xdr:row>
      <xdr:rowOff>1060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05602" y="3629026"/>
          <a:ext cx="3667124" cy="30681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238126</xdr:colOff>
      <xdr:row>1</xdr:row>
      <xdr:rowOff>66675</xdr:rowOff>
    </xdr:from>
    <xdr:to>
      <xdr:col>18</xdr:col>
      <xdr:colOff>504826</xdr:colOff>
      <xdr:row>15</xdr:row>
      <xdr:rowOff>29274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1451" y="266700"/>
          <a:ext cx="3314700" cy="2655976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209551</xdr:colOff>
      <xdr:row>1</xdr:row>
      <xdr:rowOff>38101</xdr:rowOff>
    </xdr:from>
    <xdr:to>
      <xdr:col>11</xdr:col>
      <xdr:colOff>537559</xdr:colOff>
      <xdr:row>15</xdr:row>
      <xdr:rowOff>49824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7601" y="238126"/>
          <a:ext cx="3376008" cy="2707298"/>
        </a:xfrm>
        <a:prstGeom prst="rect">
          <a:avLst/>
        </a:prstGeom>
      </xdr:spPr>
    </xdr:pic>
    <xdr:clientData/>
  </xdr:twoCellAnchor>
  <xdr:twoCellAnchor editAs="oneCell">
    <xdr:from>
      <xdr:col>6</xdr:col>
      <xdr:colOff>95252</xdr:colOff>
      <xdr:row>19</xdr:row>
      <xdr:rowOff>47626</xdr:rowOff>
    </xdr:from>
    <xdr:to>
      <xdr:col>12</xdr:col>
      <xdr:colOff>3856</xdr:colOff>
      <xdr:row>34</xdr:row>
      <xdr:rowOff>47625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53302" y="3705226"/>
          <a:ext cx="3566204" cy="2857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447676</xdr:colOff>
      <xdr:row>1</xdr:row>
      <xdr:rowOff>38102</xdr:rowOff>
    </xdr:from>
    <xdr:to>
      <xdr:col>20</xdr:col>
      <xdr:colOff>317251</xdr:colOff>
      <xdr:row>15</xdr:row>
      <xdr:rowOff>161926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1" y="238127"/>
          <a:ext cx="3527175" cy="2847974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171451</xdr:colOff>
      <xdr:row>1</xdr:row>
      <xdr:rowOff>28576</xdr:rowOff>
    </xdr:from>
    <xdr:to>
      <xdr:col>14</xdr:col>
      <xdr:colOff>19050</xdr:colOff>
      <xdr:row>15</xdr:row>
      <xdr:rowOff>134989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5176" y="228601"/>
          <a:ext cx="3505199" cy="2830563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180976</xdr:colOff>
      <xdr:row>21</xdr:row>
      <xdr:rowOff>9524</xdr:rowOff>
    </xdr:from>
    <xdr:to>
      <xdr:col>13</xdr:col>
      <xdr:colOff>561976</xdr:colOff>
      <xdr:row>35</xdr:row>
      <xdr:rowOff>83661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24701" y="4267199"/>
          <a:ext cx="3429000" cy="27411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</xdr:colOff>
      <xdr:row>0</xdr:row>
      <xdr:rowOff>28575</xdr:rowOff>
    </xdr:from>
    <xdr:to>
      <xdr:col>23</xdr:col>
      <xdr:colOff>97449</xdr:colOff>
      <xdr:row>15</xdr:row>
      <xdr:rowOff>111727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06300" y="28575"/>
          <a:ext cx="3745524" cy="3007327"/>
        </a:xfrm>
        <a:prstGeom prst="rect">
          <a:avLst/>
        </a:prstGeom>
      </xdr:spPr>
    </xdr:pic>
    <xdr:clientData/>
  </xdr:twoCellAnchor>
  <xdr:twoCellAnchor editAs="oneCell">
    <xdr:from>
      <xdr:col>10</xdr:col>
      <xdr:colOff>238126</xdr:colOff>
      <xdr:row>0</xdr:row>
      <xdr:rowOff>76200</xdr:rowOff>
    </xdr:from>
    <xdr:to>
      <xdr:col>16</xdr:col>
      <xdr:colOff>154058</xdr:colOff>
      <xdr:row>15</xdr:row>
      <xdr:rowOff>20515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67701" y="76200"/>
          <a:ext cx="3573532" cy="2868490"/>
        </a:xfrm>
        <a:prstGeom prst="rect">
          <a:avLst/>
        </a:prstGeom>
      </xdr:spPr>
    </xdr:pic>
    <xdr:clientData/>
  </xdr:twoCellAnchor>
  <xdr:twoCellAnchor editAs="oneCell">
    <xdr:from>
      <xdr:col>10</xdr:col>
      <xdr:colOff>75200</xdr:colOff>
      <xdr:row>18</xdr:row>
      <xdr:rowOff>90925</xdr:rowOff>
    </xdr:from>
    <xdr:to>
      <xdr:col>16</xdr:col>
      <xdr:colOff>42356</xdr:colOff>
      <xdr:row>33</xdr:row>
      <xdr:rowOff>145397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04775" y="3596125"/>
          <a:ext cx="3624756" cy="29119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</xdr:colOff>
      <xdr:row>1</xdr:row>
      <xdr:rowOff>0</xdr:rowOff>
    </xdr:from>
    <xdr:to>
      <xdr:col>16</xdr:col>
      <xdr:colOff>491087</xdr:colOff>
      <xdr:row>18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6" y="200025"/>
          <a:ext cx="4148686" cy="332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zoomScale="115" zoomScaleNormal="115" workbookViewId="0">
      <selection activeCell="Q28" sqref="Q28"/>
    </sheetView>
  </sheetViews>
  <sheetFormatPr defaultRowHeight="14.4" x14ac:dyDescent="0.3"/>
  <sheetData>
    <row r="1" spans="1:1" ht="15.75" x14ac:dyDescent="0.25">
      <c r="A1" s="4" t="s">
        <v>80</v>
      </c>
    </row>
    <row r="3" spans="1:1" ht="15" x14ac:dyDescent="0.25">
      <c r="A3" t="s">
        <v>87</v>
      </c>
    </row>
    <row r="4" spans="1:1" ht="15" x14ac:dyDescent="0.25">
      <c r="A4" t="s">
        <v>0</v>
      </c>
    </row>
    <row r="5" spans="1:1" ht="15" x14ac:dyDescent="0.25">
      <c r="A5" t="s">
        <v>74</v>
      </c>
    </row>
    <row r="7" spans="1:1" ht="15" x14ac:dyDescent="0.25">
      <c r="A7" t="s">
        <v>53</v>
      </c>
    </row>
    <row r="8" spans="1:1" ht="15" x14ac:dyDescent="0.25">
      <c r="A8" t="s">
        <v>159</v>
      </c>
    </row>
    <row r="9" spans="1:1" ht="15" x14ac:dyDescent="0.25">
      <c r="A9" t="s">
        <v>52</v>
      </c>
    </row>
    <row r="10" spans="1:1" s="47" customFormat="1" ht="15" x14ac:dyDescent="0.25">
      <c r="A10" s="47" t="s">
        <v>217</v>
      </c>
    </row>
    <row r="11" spans="1:1" ht="15" x14ac:dyDescent="0.25">
      <c r="A11" t="s">
        <v>58</v>
      </c>
    </row>
    <row r="12" spans="1:1" ht="15" x14ac:dyDescent="0.25">
      <c r="A12" t="s">
        <v>62</v>
      </c>
    </row>
    <row r="13" spans="1:1" ht="15" x14ac:dyDescent="0.25">
      <c r="A13" t="s">
        <v>160</v>
      </c>
    </row>
    <row r="14" spans="1:1" s="47" customFormat="1" ht="15" x14ac:dyDescent="0.25">
      <c r="A14" s="47" t="s">
        <v>161</v>
      </c>
    </row>
    <row r="15" spans="1:1" ht="15" x14ac:dyDescent="0.25">
      <c r="A15" t="s">
        <v>59</v>
      </c>
    </row>
    <row r="16" spans="1:1" ht="15" x14ac:dyDescent="0.25">
      <c r="A16" t="s">
        <v>202</v>
      </c>
    </row>
    <row r="17" spans="1:2" ht="15" x14ac:dyDescent="0.25">
      <c r="B17" t="s">
        <v>203</v>
      </c>
    </row>
    <row r="18" spans="1:2" s="47" customFormat="1" ht="15" x14ac:dyDescent="0.25"/>
    <row r="19" spans="1:2" ht="15" x14ac:dyDescent="0.25">
      <c r="A19" t="s">
        <v>150</v>
      </c>
    </row>
    <row r="20" spans="1:2" ht="15" x14ac:dyDescent="0.25">
      <c r="A20" s="22" t="s">
        <v>155</v>
      </c>
    </row>
    <row r="21" spans="1:2" s="47" customFormat="1" ht="15" x14ac:dyDescent="0.25">
      <c r="A21" s="22" t="s">
        <v>156</v>
      </c>
    </row>
    <row r="22" spans="1:2" ht="15" x14ac:dyDescent="0.25">
      <c r="A22" s="24" t="s">
        <v>157</v>
      </c>
    </row>
    <row r="23" spans="1:2" ht="15" x14ac:dyDescent="0.25">
      <c r="A23" t="s">
        <v>54</v>
      </c>
    </row>
    <row r="24" spans="1:2" ht="15" x14ac:dyDescent="0.25">
      <c r="A24" t="s">
        <v>143</v>
      </c>
    </row>
    <row r="25" spans="1:2" s="47" customFormat="1" x14ac:dyDescent="0.3"/>
    <row r="26" spans="1:2" x14ac:dyDescent="0.3">
      <c r="A26" t="s">
        <v>158</v>
      </c>
    </row>
    <row r="27" spans="1:2" s="47" customFormat="1" x14ac:dyDescent="0.3"/>
    <row r="28" spans="1:2" x14ac:dyDescent="0.3">
      <c r="A28" s="22" t="s">
        <v>50</v>
      </c>
    </row>
    <row r="29" spans="1:2" x14ac:dyDescent="0.3">
      <c r="A29" t="s">
        <v>55</v>
      </c>
    </row>
    <row r="30" spans="1:2" x14ac:dyDescent="0.3">
      <c r="A30" t="s">
        <v>56</v>
      </c>
    </row>
    <row r="31" spans="1:2" x14ac:dyDescent="0.3">
      <c r="A31" t="s">
        <v>57</v>
      </c>
    </row>
    <row r="33" spans="1:1" x14ac:dyDescent="0.3">
      <c r="A33" s="22" t="s">
        <v>32</v>
      </c>
    </row>
    <row r="34" spans="1:1" x14ac:dyDescent="0.3">
      <c r="A34" t="s">
        <v>81</v>
      </c>
    </row>
    <row r="35" spans="1:1" x14ac:dyDescent="0.3">
      <c r="A35" t="s">
        <v>77</v>
      </c>
    </row>
    <row r="36" spans="1:1" x14ac:dyDescent="0.3">
      <c r="A36" t="s">
        <v>75</v>
      </c>
    </row>
    <row r="37" spans="1:1" x14ac:dyDescent="0.3">
      <c r="A37" t="s">
        <v>76</v>
      </c>
    </row>
    <row r="38" spans="1:1" x14ac:dyDescent="0.3">
      <c r="A38" t="s">
        <v>154</v>
      </c>
    </row>
    <row r="39" spans="1:1" s="47" customFormat="1" x14ac:dyDescent="0.3">
      <c r="A39" s="47" t="s">
        <v>113</v>
      </c>
    </row>
    <row r="41" spans="1:1" x14ac:dyDescent="0.3">
      <c r="A41" s="22" t="s">
        <v>73</v>
      </c>
    </row>
    <row r="42" spans="1:1" x14ac:dyDescent="0.3">
      <c r="A42" t="s">
        <v>120</v>
      </c>
    </row>
    <row r="43" spans="1:1" x14ac:dyDescent="0.3">
      <c r="A43" t="s">
        <v>121</v>
      </c>
    </row>
    <row r="44" spans="1:1" s="47" customFormat="1" x14ac:dyDescent="0.3">
      <c r="A44" s="47" t="s">
        <v>216</v>
      </c>
    </row>
    <row r="45" spans="1:1" x14ac:dyDescent="0.3">
      <c r="A45" t="s">
        <v>122</v>
      </c>
    </row>
    <row r="46" spans="1:1" x14ac:dyDescent="0.3">
      <c r="A46" t="s">
        <v>204</v>
      </c>
    </row>
    <row r="47" spans="1:1" x14ac:dyDescent="0.3">
      <c r="A47" s="47" t="s">
        <v>205</v>
      </c>
    </row>
    <row r="48" spans="1:1" x14ac:dyDescent="0.3">
      <c r="A48" s="50"/>
    </row>
    <row r="49" spans="1:1" x14ac:dyDescent="0.3">
      <c r="A49" s="22" t="s">
        <v>97</v>
      </c>
    </row>
    <row r="50" spans="1:1" x14ac:dyDescent="0.3">
      <c r="A50" t="s">
        <v>141</v>
      </c>
    </row>
  </sheetData>
  <pageMargins left="0.45" right="0.2" top="0.5" bottom="0.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F31" sqref="F31"/>
    </sheetView>
  </sheetViews>
  <sheetFormatPr defaultRowHeight="14.4" x14ac:dyDescent="0.3"/>
  <cols>
    <col min="1" max="1" width="12.6640625" customWidth="1"/>
    <col min="2" max="2" width="18.6640625" customWidth="1"/>
    <col min="3" max="3" width="17.44140625" customWidth="1"/>
    <col min="4" max="5" width="11.44140625" customWidth="1"/>
    <col min="6" max="6" width="26.44140625" customWidth="1"/>
  </cols>
  <sheetData>
    <row r="1" spans="1:7" ht="15.75" x14ac:dyDescent="0.25">
      <c r="A1" s="4" t="s">
        <v>37</v>
      </c>
      <c r="G1" s="22"/>
    </row>
    <row r="2" spans="1:7" ht="15.75" x14ac:dyDescent="0.25">
      <c r="A2" s="4" t="s">
        <v>88</v>
      </c>
    </row>
    <row r="4" spans="1:7" ht="15.75" x14ac:dyDescent="0.25">
      <c r="A4" s="10" t="s">
        <v>30</v>
      </c>
      <c r="B4" s="11" t="s">
        <v>34</v>
      </c>
      <c r="C4" s="11" t="s">
        <v>33</v>
      </c>
    </row>
    <row r="5" spans="1:7" ht="15" x14ac:dyDescent="0.25">
      <c r="A5" s="9" t="s">
        <v>31</v>
      </c>
      <c r="B5" s="1">
        <v>793</v>
      </c>
      <c r="C5" s="5">
        <v>0.66300000000000003</v>
      </c>
    </row>
    <row r="6" spans="1:7" ht="15" x14ac:dyDescent="0.25">
      <c r="A6" s="9" t="s">
        <v>78</v>
      </c>
      <c r="B6" s="1">
        <v>69</v>
      </c>
      <c r="C6" s="5">
        <v>0.53600000000000003</v>
      </c>
    </row>
    <row r="8" spans="1:7" ht="15" x14ac:dyDescent="0.25">
      <c r="A8" s="12" t="s">
        <v>79</v>
      </c>
      <c r="B8" s="8"/>
      <c r="C8" s="8"/>
      <c r="D8" s="8"/>
      <c r="E8" s="8"/>
    </row>
    <row r="9" spans="1:7" ht="15" x14ac:dyDescent="0.25">
      <c r="A9" t="s">
        <v>47</v>
      </c>
      <c r="B9" s="8"/>
      <c r="C9" s="8"/>
      <c r="D9" s="8"/>
      <c r="E9" s="8"/>
    </row>
    <row r="10" spans="1:7" ht="15" x14ac:dyDescent="0.25">
      <c r="A10" t="s">
        <v>128</v>
      </c>
      <c r="B10" s="8"/>
      <c r="C10" s="8"/>
      <c r="D10" s="8"/>
      <c r="E10" s="8"/>
    </row>
    <row r="11" spans="1:7" ht="15" x14ac:dyDescent="0.25">
      <c r="A11" t="s">
        <v>46</v>
      </c>
      <c r="B11" s="8"/>
      <c r="C11" s="8"/>
      <c r="D11" s="8"/>
      <c r="E11" s="8"/>
    </row>
    <row r="13" spans="1:7" ht="15" x14ac:dyDescent="0.25">
      <c r="A13" t="s">
        <v>162</v>
      </c>
    </row>
    <row r="14" spans="1:7" ht="15" x14ac:dyDescent="0.25">
      <c r="A14" t="s">
        <v>43</v>
      </c>
    </row>
    <row r="15" spans="1:7" ht="15" x14ac:dyDescent="0.25">
      <c r="A15" t="s">
        <v>60</v>
      </c>
    </row>
    <row r="16" spans="1:7" ht="15" x14ac:dyDescent="0.25">
      <c r="A16" t="s">
        <v>61</v>
      </c>
    </row>
    <row r="17" spans="1:14" ht="15" x14ac:dyDescent="0.25">
      <c r="A17" t="s">
        <v>42</v>
      </c>
      <c r="G17" t="s">
        <v>133</v>
      </c>
      <c r="N17" t="s">
        <v>69</v>
      </c>
    </row>
    <row r="18" spans="1:14" ht="15" x14ac:dyDescent="0.25">
      <c r="A18" t="s">
        <v>48</v>
      </c>
      <c r="G18" t="s">
        <v>67</v>
      </c>
      <c r="N18" t="s">
        <v>68</v>
      </c>
    </row>
    <row r="19" spans="1:14" ht="15" x14ac:dyDescent="0.25">
      <c r="A19" t="s">
        <v>49</v>
      </c>
    </row>
    <row r="20" spans="1:14" ht="15" x14ac:dyDescent="0.25">
      <c r="A20" t="s">
        <v>44</v>
      </c>
    </row>
    <row r="21" spans="1:14" ht="15" x14ac:dyDescent="0.25">
      <c r="A21" t="s">
        <v>45</v>
      </c>
    </row>
    <row r="22" spans="1:14" ht="15" x14ac:dyDescent="0.25">
      <c r="A22" t="s">
        <v>51</v>
      </c>
    </row>
    <row r="24" spans="1:14" ht="15" x14ac:dyDescent="0.25">
      <c r="A24" t="s">
        <v>144</v>
      </c>
    </row>
    <row r="25" spans="1:14" ht="15" x14ac:dyDescent="0.25">
      <c r="A25" t="s">
        <v>63</v>
      </c>
    </row>
    <row r="27" spans="1:14" ht="15" x14ac:dyDescent="0.25">
      <c r="A27" t="s">
        <v>64</v>
      </c>
    </row>
    <row r="28" spans="1:14" ht="15" x14ac:dyDescent="0.25">
      <c r="A28" t="s">
        <v>65</v>
      </c>
    </row>
    <row r="31" spans="1:14" x14ac:dyDescent="0.3">
      <c r="A31" s="47" t="s">
        <v>163</v>
      </c>
    </row>
    <row r="32" spans="1:14" x14ac:dyDescent="0.3">
      <c r="A32" s="47" t="s">
        <v>187</v>
      </c>
    </row>
    <row r="33" spans="1:14" x14ac:dyDescent="0.3">
      <c r="A33" s="47" t="s">
        <v>188</v>
      </c>
      <c r="N33" t="s">
        <v>70</v>
      </c>
    </row>
    <row r="34" spans="1:14" x14ac:dyDescent="0.3">
      <c r="A34" s="47" t="s">
        <v>189</v>
      </c>
      <c r="N34" t="s">
        <v>71</v>
      </c>
    </row>
    <row r="35" spans="1:14" x14ac:dyDescent="0.3">
      <c r="A35" s="47" t="s">
        <v>190</v>
      </c>
    </row>
    <row r="36" spans="1:14" x14ac:dyDescent="0.3">
      <c r="A36" s="47" t="s">
        <v>191</v>
      </c>
    </row>
    <row r="37" spans="1:14" x14ac:dyDescent="0.3">
      <c r="A37" s="47" t="s">
        <v>192</v>
      </c>
    </row>
    <row r="38" spans="1:14" x14ac:dyDescent="0.3">
      <c r="A38" s="47" t="s">
        <v>44</v>
      </c>
    </row>
    <row r="39" spans="1:14" x14ac:dyDescent="0.3">
      <c r="A39" s="47" t="s">
        <v>193</v>
      </c>
    </row>
    <row r="40" spans="1:14" x14ac:dyDescent="0.3">
      <c r="A40" s="47" t="s">
        <v>194</v>
      </c>
    </row>
    <row r="43" spans="1:14" x14ac:dyDescent="0.3">
      <c r="A43" s="47" t="s">
        <v>152</v>
      </c>
    </row>
    <row r="44" spans="1:14" x14ac:dyDescent="0.3">
      <c r="A44" s="47" t="s">
        <v>153</v>
      </c>
    </row>
  </sheetData>
  <pageMargins left="0.45" right="0.2" top="0.5" bottom="0.25" header="0.3" footer="0.3"/>
  <pageSetup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Normal="100" workbookViewId="0">
      <selection activeCell="F33" sqref="F33"/>
    </sheetView>
  </sheetViews>
  <sheetFormatPr defaultRowHeight="14.4" x14ac:dyDescent="0.3"/>
  <cols>
    <col min="1" max="1" width="18.6640625" customWidth="1"/>
    <col min="2" max="2" width="18" style="8" customWidth="1"/>
    <col min="3" max="3" width="18.109375" style="8" customWidth="1"/>
    <col min="4" max="4" width="10.44140625" style="8" customWidth="1"/>
    <col min="5" max="5" width="16" style="8" customWidth="1"/>
    <col min="6" max="6" width="27.5546875" style="8" customWidth="1"/>
  </cols>
  <sheetData>
    <row r="1" spans="1:6" ht="15.75" x14ac:dyDescent="0.25">
      <c r="A1" s="4" t="s">
        <v>140</v>
      </c>
    </row>
    <row r="2" spans="1:6" ht="15.75" x14ac:dyDescent="0.25">
      <c r="A2" s="4" t="s">
        <v>89</v>
      </c>
    </row>
    <row r="3" spans="1:6" s="47" customFormat="1" ht="15.75" x14ac:dyDescent="0.25">
      <c r="A3" s="48"/>
      <c r="B3" s="8"/>
      <c r="C3" s="8"/>
      <c r="D3" s="8"/>
      <c r="E3" s="8"/>
      <c r="F3" s="8"/>
    </row>
    <row r="4" spans="1:6" ht="15.75" x14ac:dyDescent="0.25">
      <c r="A4" s="10" t="s">
        <v>35</v>
      </c>
      <c r="B4" s="11" t="s">
        <v>34</v>
      </c>
      <c r="C4" s="11" t="s">
        <v>32</v>
      </c>
    </row>
    <row r="5" spans="1:6" ht="15" x14ac:dyDescent="0.25">
      <c r="A5" s="6" t="s">
        <v>31</v>
      </c>
      <c r="B5" s="1">
        <v>793</v>
      </c>
      <c r="C5" s="5">
        <v>0.65200000000000002</v>
      </c>
      <c r="D5"/>
      <c r="E5"/>
      <c r="F5"/>
    </row>
    <row r="6" spans="1:6" ht="15" x14ac:dyDescent="0.25">
      <c r="A6" s="6" t="s">
        <v>78</v>
      </c>
      <c r="B6" s="36">
        <v>69</v>
      </c>
      <c r="C6" s="38">
        <v>0.56499999999999995</v>
      </c>
    </row>
    <row r="7" spans="1:6" s="47" customFormat="1" ht="15" x14ac:dyDescent="0.25">
      <c r="A7" s="19"/>
      <c r="B7" s="43"/>
      <c r="C7" s="44"/>
      <c r="D7" s="8"/>
      <c r="E7" s="8"/>
      <c r="F7" s="8"/>
    </row>
    <row r="8" spans="1:6" ht="15" x14ac:dyDescent="0.25">
      <c r="A8" s="25" t="s">
        <v>82</v>
      </c>
      <c r="F8"/>
    </row>
    <row r="9" spans="1:6" ht="15" x14ac:dyDescent="0.25">
      <c r="A9" s="12" t="s">
        <v>79</v>
      </c>
    </row>
    <row r="10" spans="1:6" ht="15" x14ac:dyDescent="0.25">
      <c r="A10" t="s">
        <v>47</v>
      </c>
    </row>
    <row r="11" spans="1:6" ht="15" x14ac:dyDescent="0.25">
      <c r="A11" t="s">
        <v>129</v>
      </c>
    </row>
    <row r="12" spans="1:6" ht="15" x14ac:dyDescent="0.25">
      <c r="A12" t="s">
        <v>46</v>
      </c>
      <c r="D12"/>
      <c r="E12"/>
      <c r="F12"/>
    </row>
    <row r="13" spans="1:6" ht="15" x14ac:dyDescent="0.25">
      <c r="D13"/>
      <c r="E13"/>
      <c r="F13"/>
    </row>
    <row r="14" spans="1:6" ht="15" x14ac:dyDescent="0.25">
      <c r="A14" t="s">
        <v>164</v>
      </c>
      <c r="D14"/>
      <c r="E14"/>
      <c r="F14"/>
    </row>
    <row r="15" spans="1:6" ht="15" x14ac:dyDescent="0.25">
      <c r="A15" t="s">
        <v>43</v>
      </c>
      <c r="B15"/>
      <c r="C15"/>
      <c r="D15"/>
      <c r="E15"/>
      <c r="F15"/>
    </row>
    <row r="16" spans="1:6" ht="15" x14ac:dyDescent="0.25">
      <c r="A16" t="s">
        <v>101</v>
      </c>
      <c r="B16"/>
      <c r="C16"/>
    </row>
    <row r="17" spans="1:14" ht="15" x14ac:dyDescent="0.25">
      <c r="A17" t="s">
        <v>102</v>
      </c>
      <c r="B17"/>
      <c r="C17"/>
    </row>
    <row r="18" spans="1:14" ht="15" x14ac:dyDescent="0.25">
      <c r="A18" t="s">
        <v>103</v>
      </c>
      <c r="B18"/>
      <c r="C18"/>
      <c r="G18" s="13" t="s">
        <v>72</v>
      </c>
      <c r="N18" s="13" t="s">
        <v>66</v>
      </c>
    </row>
    <row r="19" spans="1:14" s="47" customFormat="1" ht="15" x14ac:dyDescent="0.25">
      <c r="A19" t="s">
        <v>42</v>
      </c>
      <c r="B19" s="8"/>
      <c r="C19" s="8"/>
      <c r="D19" s="8"/>
      <c r="E19" s="8"/>
      <c r="F19" s="8"/>
      <c r="N19" t="s">
        <v>107</v>
      </c>
    </row>
    <row r="20" spans="1:14" ht="15" x14ac:dyDescent="0.25">
      <c r="A20" t="s">
        <v>104</v>
      </c>
      <c r="F20" s="8" t="s">
        <v>100</v>
      </c>
      <c r="H20" s="13"/>
    </row>
    <row r="21" spans="1:14" ht="15" x14ac:dyDescent="0.25">
      <c r="A21" s="47" t="s">
        <v>105</v>
      </c>
    </row>
    <row r="22" spans="1:14" ht="15" x14ac:dyDescent="0.25">
      <c r="A22" t="s">
        <v>151</v>
      </c>
    </row>
    <row r="23" spans="1:14" ht="15" x14ac:dyDescent="0.25">
      <c r="A23" t="s">
        <v>45</v>
      </c>
      <c r="D23"/>
      <c r="E23"/>
      <c r="F23"/>
    </row>
    <row r="24" spans="1:14" ht="15" x14ac:dyDescent="0.25">
      <c r="A24" t="s">
        <v>166</v>
      </c>
      <c r="D24"/>
      <c r="E24"/>
      <c r="F24"/>
    </row>
    <row r="25" spans="1:14" ht="15" x14ac:dyDescent="0.25">
      <c r="D25"/>
      <c r="E25"/>
      <c r="F25"/>
    </row>
    <row r="26" spans="1:14" ht="15" x14ac:dyDescent="0.25">
      <c r="A26" t="s">
        <v>109</v>
      </c>
      <c r="B26"/>
      <c r="C26"/>
    </row>
    <row r="27" spans="1:14" ht="15" x14ac:dyDescent="0.25">
      <c r="A27" t="s">
        <v>145</v>
      </c>
      <c r="B27"/>
      <c r="C27"/>
    </row>
    <row r="28" spans="1:14" ht="15" x14ac:dyDescent="0.25">
      <c r="A28" s="47" t="s">
        <v>110</v>
      </c>
      <c r="B28" s="47"/>
      <c r="C28" s="47"/>
    </row>
    <row r="29" spans="1:14" x14ac:dyDescent="0.3">
      <c r="A29" t="s">
        <v>111</v>
      </c>
    </row>
    <row r="31" spans="1:14" x14ac:dyDescent="0.3">
      <c r="A31" t="s">
        <v>108</v>
      </c>
    </row>
    <row r="32" spans="1:14" x14ac:dyDescent="0.3">
      <c r="A32" t="s">
        <v>65</v>
      </c>
    </row>
    <row r="33" spans="1:1" x14ac:dyDescent="0.3">
      <c r="A33" t="s">
        <v>146</v>
      </c>
    </row>
    <row r="36" spans="1:1" x14ac:dyDescent="0.3">
      <c r="A36" s="47" t="s">
        <v>163</v>
      </c>
    </row>
    <row r="37" spans="1:1" x14ac:dyDescent="0.3">
      <c r="A37" s="47" t="s">
        <v>195</v>
      </c>
    </row>
    <row r="38" spans="1:1" x14ac:dyDescent="0.3">
      <c r="A38" s="47" t="s">
        <v>101</v>
      </c>
    </row>
    <row r="39" spans="1:1" x14ac:dyDescent="0.3">
      <c r="A39" s="47" t="s">
        <v>196</v>
      </c>
    </row>
    <row r="40" spans="1:1" x14ac:dyDescent="0.3">
      <c r="A40" s="47" t="s">
        <v>103</v>
      </c>
    </row>
    <row r="41" spans="1:1" x14ac:dyDescent="0.3">
      <c r="A41" s="47" t="s">
        <v>197</v>
      </c>
    </row>
    <row r="42" spans="1:1" x14ac:dyDescent="0.3">
      <c r="A42" s="47" t="s">
        <v>198</v>
      </c>
    </row>
    <row r="43" spans="1:1" x14ac:dyDescent="0.3">
      <c r="A43" s="47" t="s">
        <v>151</v>
      </c>
    </row>
    <row r="44" spans="1:1" x14ac:dyDescent="0.3">
      <c r="A44" s="47" t="s">
        <v>165</v>
      </c>
    </row>
    <row r="45" spans="1:1" x14ac:dyDescent="0.3">
      <c r="A45" s="47" t="s">
        <v>199</v>
      </c>
    </row>
    <row r="47" spans="1:1" x14ac:dyDescent="0.3">
      <c r="A47" t="s">
        <v>112</v>
      </c>
    </row>
    <row r="49" spans="1:1" x14ac:dyDescent="0.3">
      <c r="A49" t="s">
        <v>106</v>
      </c>
    </row>
  </sheetData>
  <pageMargins left="0.45" right="0.2" top="0.5" bottom="0.5" header="0.05" footer="0.05"/>
  <pageSetup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zoomScaleNormal="100" workbookViewId="0">
      <selection activeCell="B12" sqref="B12"/>
    </sheetView>
  </sheetViews>
  <sheetFormatPr defaultRowHeight="14.4" x14ac:dyDescent="0.3"/>
  <cols>
    <col min="1" max="1" width="16.109375" customWidth="1"/>
    <col min="2" max="2" width="16.109375" style="47" customWidth="1"/>
    <col min="3" max="3" width="18.109375" customWidth="1"/>
    <col min="4" max="4" width="17.109375" customWidth="1"/>
  </cols>
  <sheetData>
    <row r="1" spans="1:4" ht="15.75" x14ac:dyDescent="0.25">
      <c r="A1" s="26" t="s">
        <v>83</v>
      </c>
      <c r="B1" s="48"/>
    </row>
    <row r="2" spans="1:4" ht="15.75" x14ac:dyDescent="0.25">
      <c r="A2" s="26" t="s">
        <v>115</v>
      </c>
      <c r="B2" s="48"/>
    </row>
    <row r="3" spans="1:4" ht="15.75" x14ac:dyDescent="0.25">
      <c r="A3" s="26" t="s">
        <v>116</v>
      </c>
      <c r="B3" s="48"/>
    </row>
    <row r="4" spans="1:4" s="47" customFormat="1" ht="15.75" x14ac:dyDescent="0.25">
      <c r="A4" s="48" t="s">
        <v>98</v>
      </c>
      <c r="B4" s="48"/>
    </row>
    <row r="5" spans="1:4" s="47" customFormat="1" ht="15.75" x14ac:dyDescent="0.25">
      <c r="A5" s="48" t="s">
        <v>139</v>
      </c>
    </row>
    <row r="7" spans="1:4" ht="15.75" x14ac:dyDescent="0.25">
      <c r="A7" s="32"/>
      <c r="B7" s="33" t="s">
        <v>34</v>
      </c>
      <c r="C7" s="33" t="s">
        <v>91</v>
      </c>
    </row>
    <row r="8" spans="1:4" ht="15" x14ac:dyDescent="0.25">
      <c r="A8" s="31" t="s">
        <v>84</v>
      </c>
      <c r="B8" s="28">
        <v>780</v>
      </c>
      <c r="C8" s="30">
        <v>0.44600000000000001</v>
      </c>
    </row>
    <row r="9" spans="1:4" ht="15" x14ac:dyDescent="0.25">
      <c r="B9" s="8"/>
    </row>
    <row r="10" spans="1:4" ht="15" x14ac:dyDescent="0.25">
      <c r="A10" s="2"/>
      <c r="B10" s="52"/>
      <c r="C10" s="53" t="s">
        <v>90</v>
      </c>
      <c r="D10" s="54"/>
    </row>
    <row r="11" spans="1:4" ht="15.75" x14ac:dyDescent="0.25">
      <c r="A11" s="40" t="s">
        <v>99</v>
      </c>
      <c r="B11" s="41" t="s">
        <v>34</v>
      </c>
      <c r="C11" s="41" t="s">
        <v>114</v>
      </c>
      <c r="D11" s="41" t="s">
        <v>91</v>
      </c>
    </row>
    <row r="12" spans="1:4" ht="15" x14ac:dyDescent="0.25">
      <c r="A12" s="39" t="s">
        <v>92</v>
      </c>
      <c r="B12" s="51">
        <v>316</v>
      </c>
      <c r="C12" s="36">
        <v>174</v>
      </c>
      <c r="D12" s="38">
        <v>0.55100000000000005</v>
      </c>
    </row>
    <row r="13" spans="1:4" ht="15" x14ac:dyDescent="0.25">
      <c r="A13" s="39" t="s">
        <v>93</v>
      </c>
      <c r="B13" s="51">
        <v>217</v>
      </c>
      <c r="C13" s="36">
        <v>85</v>
      </c>
      <c r="D13" s="38">
        <v>0.39200000000000002</v>
      </c>
    </row>
    <row r="14" spans="1:4" ht="15" x14ac:dyDescent="0.25">
      <c r="A14" s="39" t="s">
        <v>94</v>
      </c>
      <c r="B14" s="51">
        <v>247</v>
      </c>
      <c r="C14" s="36">
        <v>89</v>
      </c>
      <c r="D14" s="38">
        <v>0.36</v>
      </c>
    </row>
    <row r="15" spans="1:4" s="35" customFormat="1" ht="15" x14ac:dyDescent="0.25">
      <c r="A15" s="42"/>
      <c r="B15" s="42"/>
      <c r="C15" s="43"/>
      <c r="D15" s="44"/>
    </row>
    <row r="16" spans="1:4" ht="15" x14ac:dyDescent="0.25">
      <c r="A16" s="34" t="s">
        <v>136</v>
      </c>
      <c r="B16" s="42"/>
    </row>
    <row r="17" spans="1:16" ht="15" x14ac:dyDescent="0.25">
      <c r="A17" s="27" t="s">
        <v>47</v>
      </c>
      <c r="I17" s="27" t="s">
        <v>131</v>
      </c>
      <c r="P17" s="27" t="s">
        <v>132</v>
      </c>
    </row>
    <row r="18" spans="1:16" ht="15" x14ac:dyDescent="0.25">
      <c r="A18" s="27" t="s">
        <v>137</v>
      </c>
      <c r="I18" s="27" t="s">
        <v>67</v>
      </c>
      <c r="P18" s="27" t="s">
        <v>68</v>
      </c>
    </row>
    <row r="19" spans="1:16" ht="15" x14ac:dyDescent="0.25">
      <c r="A19" s="27" t="s">
        <v>46</v>
      </c>
    </row>
    <row r="20" spans="1:16" s="27" customFormat="1" ht="15" x14ac:dyDescent="0.25">
      <c r="B20" s="47"/>
      <c r="C20"/>
      <c r="D20"/>
      <c r="E20"/>
    </row>
    <row r="21" spans="1:16" ht="15" x14ac:dyDescent="0.25">
      <c r="A21" s="27" t="s">
        <v>183</v>
      </c>
    </row>
    <row r="22" spans="1:16" ht="15" x14ac:dyDescent="0.25">
      <c r="A22" s="27" t="s">
        <v>43</v>
      </c>
    </row>
    <row r="23" spans="1:16" ht="15" x14ac:dyDescent="0.25">
      <c r="A23" s="27" t="s">
        <v>184</v>
      </c>
    </row>
    <row r="24" spans="1:16" ht="15" x14ac:dyDescent="0.25">
      <c r="A24" s="27" t="s">
        <v>125</v>
      </c>
    </row>
    <row r="25" spans="1:16" ht="15" x14ac:dyDescent="0.25">
      <c r="A25" s="27" t="s">
        <v>126</v>
      </c>
      <c r="C25" s="27"/>
      <c r="D25" s="27"/>
      <c r="E25" s="27"/>
    </row>
    <row r="26" spans="1:16" ht="15" x14ac:dyDescent="0.25">
      <c r="A26" s="27" t="s">
        <v>42</v>
      </c>
    </row>
    <row r="27" spans="1:16" ht="15" x14ac:dyDescent="0.25">
      <c r="A27" s="27" t="s">
        <v>185</v>
      </c>
    </row>
    <row r="28" spans="1:16" ht="15" x14ac:dyDescent="0.25">
      <c r="A28" s="27" t="s">
        <v>200</v>
      </c>
    </row>
    <row r="29" spans="1:16" x14ac:dyDescent="0.3">
      <c r="A29" s="27" t="s">
        <v>44</v>
      </c>
    </row>
    <row r="30" spans="1:16" x14ac:dyDescent="0.3">
      <c r="A30" s="27" t="s">
        <v>45</v>
      </c>
    </row>
    <row r="31" spans="1:16" x14ac:dyDescent="0.3">
      <c r="A31" s="27" t="s">
        <v>186</v>
      </c>
    </row>
    <row r="32" spans="1:16" x14ac:dyDescent="0.3">
      <c r="A32" s="27"/>
    </row>
    <row r="33" spans="1:17" x14ac:dyDescent="0.3">
      <c r="A33" s="27" t="s">
        <v>147</v>
      </c>
    </row>
    <row r="34" spans="1:17" x14ac:dyDescent="0.3">
      <c r="A34" s="27" t="s">
        <v>127</v>
      </c>
    </row>
    <row r="36" spans="1:17" x14ac:dyDescent="0.3">
      <c r="A36" s="27" t="s">
        <v>64</v>
      </c>
      <c r="Q36" s="27"/>
    </row>
    <row r="37" spans="1:17" x14ac:dyDescent="0.3">
      <c r="A37" s="27" t="s">
        <v>65</v>
      </c>
    </row>
    <row r="39" spans="1:17" s="47" customFormat="1" x14ac:dyDescent="0.3">
      <c r="A39" s="47" t="s">
        <v>163</v>
      </c>
    </row>
    <row r="40" spans="1:17" s="47" customFormat="1" x14ac:dyDescent="0.3">
      <c r="A40" s="47" t="s">
        <v>167</v>
      </c>
    </row>
    <row r="41" spans="1:17" s="47" customFormat="1" x14ac:dyDescent="0.3">
      <c r="A41" s="47" t="s">
        <v>168</v>
      </c>
    </row>
    <row r="42" spans="1:17" s="47" customFormat="1" x14ac:dyDescent="0.3">
      <c r="A42" s="47" t="s">
        <v>169</v>
      </c>
    </row>
    <row r="43" spans="1:17" s="47" customFormat="1" x14ac:dyDescent="0.3">
      <c r="A43" s="47" t="s">
        <v>170</v>
      </c>
    </row>
    <row r="44" spans="1:17" s="47" customFormat="1" x14ac:dyDescent="0.3">
      <c r="A44" s="47" t="s">
        <v>201</v>
      </c>
    </row>
    <row r="45" spans="1:17" s="47" customFormat="1" x14ac:dyDescent="0.3">
      <c r="A45" s="47" t="s">
        <v>171</v>
      </c>
    </row>
    <row r="46" spans="1:17" s="47" customFormat="1" x14ac:dyDescent="0.3">
      <c r="A46" s="47" t="s">
        <v>44</v>
      </c>
    </row>
    <row r="47" spans="1:17" s="47" customFormat="1" x14ac:dyDescent="0.3">
      <c r="A47" s="47" t="s">
        <v>172</v>
      </c>
    </row>
    <row r="48" spans="1:17" s="47" customFormat="1" x14ac:dyDescent="0.3">
      <c r="A48" s="47" t="s">
        <v>173</v>
      </c>
    </row>
    <row r="49" spans="1:2" x14ac:dyDescent="0.3">
      <c r="A49" s="55"/>
      <c r="B49"/>
    </row>
    <row r="50" spans="1:2" x14ac:dyDescent="0.3">
      <c r="A50" s="55"/>
      <c r="B50"/>
    </row>
    <row r="51" spans="1:2" x14ac:dyDescent="0.3">
      <c r="A51" s="55"/>
      <c r="B51"/>
    </row>
    <row r="52" spans="1:2" x14ac:dyDescent="0.3">
      <c r="A52" s="55"/>
      <c r="B52"/>
    </row>
    <row r="53" spans="1:2" x14ac:dyDescent="0.3">
      <c r="A53" s="55"/>
      <c r="B53"/>
    </row>
    <row r="54" spans="1:2" x14ac:dyDescent="0.3">
      <c r="A54" s="55"/>
      <c r="B54"/>
    </row>
    <row r="55" spans="1:2" x14ac:dyDescent="0.3">
      <c r="A55" s="55"/>
      <c r="B55"/>
    </row>
    <row r="56" spans="1:2" x14ac:dyDescent="0.3">
      <c r="A56" s="55"/>
      <c r="B56"/>
    </row>
    <row r="57" spans="1:2" ht="15.75" customHeight="1" x14ac:dyDescent="0.3">
      <c r="A57" s="55"/>
      <c r="B57"/>
    </row>
  </sheetData>
  <pageMargins left="0.45" right="0.45" top="0.5" bottom="0.25" header="0.3" footer="0.3"/>
  <pageSetup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Normal="100" workbookViewId="0">
      <selection activeCell="H27" sqref="H27"/>
    </sheetView>
  </sheetViews>
  <sheetFormatPr defaultRowHeight="14.4" x14ac:dyDescent="0.3"/>
  <cols>
    <col min="1" max="1" width="18.6640625" style="27" customWidth="1"/>
    <col min="2" max="2" width="13.88671875" customWidth="1"/>
    <col min="3" max="3" width="16.44140625" customWidth="1"/>
    <col min="4" max="4" width="16.5546875" customWidth="1"/>
  </cols>
  <sheetData>
    <row r="1" spans="1:4" ht="15.75" x14ac:dyDescent="0.25">
      <c r="A1" s="29" t="s">
        <v>85</v>
      </c>
    </row>
    <row r="2" spans="1:4" ht="15.75" x14ac:dyDescent="0.25">
      <c r="A2" s="29" t="s">
        <v>115</v>
      </c>
    </row>
    <row r="3" spans="1:4" ht="15.75" x14ac:dyDescent="0.25">
      <c r="A3" s="29" t="s">
        <v>116</v>
      </c>
    </row>
    <row r="4" spans="1:4" s="35" customFormat="1" ht="15.75" x14ac:dyDescent="0.25">
      <c r="A4" s="48" t="s">
        <v>118</v>
      </c>
      <c r="B4" s="47"/>
      <c r="C4" s="47"/>
      <c r="D4" s="47"/>
    </row>
    <row r="5" spans="1:4" s="47" customFormat="1" ht="15.75" x14ac:dyDescent="0.25">
      <c r="A5" s="48"/>
    </row>
    <row r="6" spans="1:4" ht="15.75" x14ac:dyDescent="0.25">
      <c r="A6" s="32"/>
      <c r="B6" s="33" t="s">
        <v>34</v>
      </c>
      <c r="C6" s="33" t="s">
        <v>33</v>
      </c>
    </row>
    <row r="7" spans="1:4" ht="15" x14ac:dyDescent="0.25">
      <c r="A7" s="31" t="s">
        <v>86</v>
      </c>
      <c r="B7" s="28">
        <v>780</v>
      </c>
      <c r="C7" s="30">
        <v>0.182</v>
      </c>
    </row>
    <row r="9" spans="1:4" ht="15" x14ac:dyDescent="0.25">
      <c r="A9" s="2"/>
      <c r="B9" s="60" t="s">
        <v>90</v>
      </c>
      <c r="C9" s="61"/>
      <c r="D9" s="62"/>
    </row>
    <row r="10" spans="1:4" ht="15.75" x14ac:dyDescent="0.25">
      <c r="A10" s="49" t="s">
        <v>99</v>
      </c>
      <c r="B10" s="41" t="s">
        <v>34</v>
      </c>
      <c r="C10" s="37" t="s">
        <v>119</v>
      </c>
      <c r="D10" s="37" t="s">
        <v>33</v>
      </c>
    </row>
    <row r="11" spans="1:4" ht="15" x14ac:dyDescent="0.25">
      <c r="A11" s="39" t="s">
        <v>92</v>
      </c>
      <c r="B11" s="51">
        <v>316</v>
      </c>
      <c r="C11" s="36">
        <v>98</v>
      </c>
      <c r="D11" s="38">
        <v>0.31</v>
      </c>
    </row>
    <row r="12" spans="1:4" ht="15" x14ac:dyDescent="0.25">
      <c r="A12" s="39" t="s">
        <v>93</v>
      </c>
      <c r="B12" s="51">
        <v>217</v>
      </c>
      <c r="C12" s="36">
        <v>44</v>
      </c>
      <c r="D12" s="38">
        <v>0.20300000000000001</v>
      </c>
    </row>
    <row r="13" spans="1:4" ht="15" x14ac:dyDescent="0.25">
      <c r="A13" s="39" t="s">
        <v>94</v>
      </c>
      <c r="B13" s="51">
        <v>247</v>
      </c>
      <c r="C13" s="36" t="s">
        <v>95</v>
      </c>
      <c r="D13" s="38" t="s">
        <v>95</v>
      </c>
    </row>
    <row r="14" spans="1:4" s="47" customFormat="1" ht="15" x14ac:dyDescent="0.25">
      <c r="A14" s="57"/>
      <c r="B14" s="58"/>
      <c r="C14" s="58"/>
      <c r="D14" s="59"/>
    </row>
    <row r="15" spans="1:4" s="47" customFormat="1" ht="15" x14ac:dyDescent="0.25">
      <c r="A15" s="39" t="s">
        <v>142</v>
      </c>
      <c r="B15" s="36">
        <f>SUM(B11:B12)</f>
        <v>533</v>
      </c>
      <c r="C15" s="36">
        <f>SUM(C11:C12)</f>
        <v>142</v>
      </c>
      <c r="D15" s="56">
        <f>C15/B15</f>
        <v>0.26641651031894936</v>
      </c>
    </row>
    <row r="17" spans="1:18" s="35" customFormat="1" ht="15" x14ac:dyDescent="0.25">
      <c r="A17" s="2"/>
      <c r="B17" s="60" t="s">
        <v>90</v>
      </c>
      <c r="C17" s="61"/>
      <c r="D17" s="62"/>
      <c r="R17" s="35" t="s">
        <v>135</v>
      </c>
    </row>
    <row r="18" spans="1:18" ht="15.75" x14ac:dyDescent="0.25">
      <c r="A18" s="49" t="s">
        <v>99</v>
      </c>
      <c r="B18" s="37" t="s">
        <v>96</v>
      </c>
      <c r="C18" s="37" t="s">
        <v>119</v>
      </c>
      <c r="D18" s="37" t="s">
        <v>33</v>
      </c>
      <c r="R18" s="35" t="s">
        <v>68</v>
      </c>
    </row>
    <row r="19" spans="1:18" ht="15" x14ac:dyDescent="0.25">
      <c r="A19" s="39" t="s">
        <v>92</v>
      </c>
      <c r="B19" s="36">
        <v>174</v>
      </c>
      <c r="C19" s="36">
        <v>98</v>
      </c>
      <c r="D19" s="38">
        <v>0.56299999999999994</v>
      </c>
    </row>
    <row r="20" spans="1:18" ht="15" x14ac:dyDescent="0.25">
      <c r="A20" s="39" t="s">
        <v>93</v>
      </c>
      <c r="B20" s="36">
        <v>85</v>
      </c>
      <c r="C20" s="36">
        <v>44</v>
      </c>
      <c r="D20" s="38">
        <v>0.51800000000000002</v>
      </c>
    </row>
    <row r="21" spans="1:18" ht="15" x14ac:dyDescent="0.25">
      <c r="A21" s="39" t="s">
        <v>94</v>
      </c>
      <c r="B21" s="36">
        <v>89</v>
      </c>
      <c r="C21" s="36" t="s">
        <v>95</v>
      </c>
      <c r="D21" s="45" t="s">
        <v>95</v>
      </c>
      <c r="K21" s="35"/>
    </row>
    <row r="22" spans="1:18" s="47" customFormat="1" ht="15" x14ac:dyDescent="0.25">
      <c r="A22" s="57"/>
      <c r="B22" s="58"/>
      <c r="C22" s="58"/>
      <c r="D22" s="59"/>
    </row>
    <row r="23" spans="1:18" s="47" customFormat="1" ht="15" x14ac:dyDescent="0.25">
      <c r="A23" s="39" t="s">
        <v>142</v>
      </c>
      <c r="B23" s="36">
        <f>SUM(B19:B20)</f>
        <v>259</v>
      </c>
      <c r="C23" s="36">
        <f>SUM(C19:C20)</f>
        <v>142</v>
      </c>
      <c r="D23" s="56">
        <f>C23/B23</f>
        <v>0.54826254826254828</v>
      </c>
    </row>
    <row r="24" spans="1:18" ht="15" x14ac:dyDescent="0.25">
      <c r="A24" s="46" t="s">
        <v>117</v>
      </c>
      <c r="J24" s="35"/>
    </row>
    <row r="26" spans="1:18" ht="15" x14ac:dyDescent="0.25">
      <c r="A26" s="34" t="s">
        <v>206</v>
      </c>
    </row>
    <row r="27" spans="1:18" ht="15" x14ac:dyDescent="0.25">
      <c r="A27" s="27" t="s">
        <v>47</v>
      </c>
    </row>
    <row r="28" spans="1:18" ht="15" x14ac:dyDescent="0.25">
      <c r="A28" s="27" t="s">
        <v>138</v>
      </c>
    </row>
    <row r="29" spans="1:18" x14ac:dyDescent="0.3">
      <c r="A29" s="27" t="s">
        <v>46</v>
      </c>
    </row>
    <row r="31" spans="1:18" x14ac:dyDescent="0.3">
      <c r="A31" s="27" t="s">
        <v>182</v>
      </c>
    </row>
    <row r="32" spans="1:18" x14ac:dyDescent="0.3">
      <c r="A32" s="27" t="s">
        <v>130</v>
      </c>
    </row>
    <row r="33" spans="1:3" x14ac:dyDescent="0.3">
      <c r="A33" s="27" t="s">
        <v>42</v>
      </c>
    </row>
    <row r="34" spans="1:3" x14ac:dyDescent="0.3">
      <c r="A34" s="27" t="s">
        <v>180</v>
      </c>
    </row>
    <row r="35" spans="1:3" x14ac:dyDescent="0.3">
      <c r="A35" s="27" t="s">
        <v>181</v>
      </c>
    </row>
    <row r="36" spans="1:3" x14ac:dyDescent="0.3">
      <c r="A36" s="27" t="s">
        <v>44</v>
      </c>
    </row>
    <row r="37" spans="1:3" x14ac:dyDescent="0.3">
      <c r="A37" s="27" t="s">
        <v>134</v>
      </c>
    </row>
    <row r="38" spans="1:3" x14ac:dyDescent="0.3">
      <c r="A38" s="47" t="s">
        <v>179</v>
      </c>
    </row>
    <row r="40" spans="1:3" x14ac:dyDescent="0.3">
      <c r="A40" s="27" t="s">
        <v>148</v>
      </c>
    </row>
    <row r="42" spans="1:3" x14ac:dyDescent="0.3">
      <c r="A42" s="27" t="s">
        <v>64</v>
      </c>
    </row>
    <row r="43" spans="1:3" x14ac:dyDescent="0.3">
      <c r="A43" s="27" t="s">
        <v>65</v>
      </c>
    </row>
    <row r="44" spans="1:3" s="35" customFormat="1" x14ac:dyDescent="0.3">
      <c r="A44" s="27"/>
      <c r="B44"/>
      <c r="C44"/>
    </row>
    <row r="45" spans="1:3" x14ac:dyDescent="0.3">
      <c r="A45" s="47" t="s">
        <v>163</v>
      </c>
    </row>
    <row r="46" spans="1:3" x14ac:dyDescent="0.3">
      <c r="A46" s="47" t="s">
        <v>130</v>
      </c>
    </row>
    <row r="47" spans="1:3" x14ac:dyDescent="0.3">
      <c r="A47" s="47" t="s">
        <v>174</v>
      </c>
    </row>
    <row r="48" spans="1:3" x14ac:dyDescent="0.3">
      <c r="A48" s="47" t="s">
        <v>175</v>
      </c>
    </row>
    <row r="49" spans="1:1" x14ac:dyDescent="0.3">
      <c r="A49" s="47" t="s">
        <v>176</v>
      </c>
    </row>
    <row r="50" spans="1:1" x14ac:dyDescent="0.3">
      <c r="A50" s="47" t="s">
        <v>44</v>
      </c>
    </row>
    <row r="51" spans="1:1" x14ac:dyDescent="0.3">
      <c r="A51" s="47" t="s">
        <v>177</v>
      </c>
    </row>
    <row r="52" spans="1:1" x14ac:dyDescent="0.3">
      <c r="A52" s="47" t="s">
        <v>178</v>
      </c>
    </row>
  </sheetData>
  <mergeCells count="2">
    <mergeCell ref="B9:D9"/>
    <mergeCell ref="B17:D17"/>
  </mergeCells>
  <pageMargins left="0.7" right="0.45" top="0.25" bottom="0" header="0.05" footer="0.05"/>
  <pageSetup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I32" sqref="I32"/>
    </sheetView>
  </sheetViews>
  <sheetFormatPr defaultRowHeight="14.4" x14ac:dyDescent="0.3"/>
  <cols>
    <col min="1" max="1" width="18.6640625" style="47" customWidth="1"/>
    <col min="2" max="2" width="16.5546875" style="47" customWidth="1"/>
    <col min="3" max="3" width="16.44140625" style="47" customWidth="1"/>
    <col min="4" max="4" width="16.5546875" style="47" customWidth="1"/>
    <col min="5" max="7" width="9.109375" style="47"/>
  </cols>
  <sheetData>
    <row r="1" spans="1:4" ht="15.75" x14ac:dyDescent="0.25">
      <c r="A1" s="48" t="s">
        <v>85</v>
      </c>
    </row>
    <row r="2" spans="1:4" ht="15.75" x14ac:dyDescent="0.25">
      <c r="A2" s="48" t="s">
        <v>212</v>
      </c>
    </row>
    <row r="3" spans="1:4" ht="15.75" x14ac:dyDescent="0.25">
      <c r="A3" s="48" t="s">
        <v>116</v>
      </c>
    </row>
    <row r="4" spans="1:4" ht="15.75" x14ac:dyDescent="0.25">
      <c r="A4" s="48" t="s">
        <v>118</v>
      </c>
    </row>
    <row r="5" spans="1:4" ht="15.75" x14ac:dyDescent="0.25">
      <c r="A5" s="48"/>
    </row>
    <row r="6" spans="1:4" ht="15.75" x14ac:dyDescent="0.25">
      <c r="A6" s="49"/>
      <c r="B6" s="41" t="s">
        <v>96</v>
      </c>
      <c r="C6" s="41" t="s">
        <v>33</v>
      </c>
    </row>
    <row r="7" spans="1:4" ht="15" x14ac:dyDescent="0.25">
      <c r="A7" s="39" t="s">
        <v>86</v>
      </c>
      <c r="B7" s="36">
        <v>259</v>
      </c>
      <c r="C7" s="38">
        <v>0.54800000000000004</v>
      </c>
    </row>
    <row r="9" spans="1:4" s="47" customFormat="1" ht="15" x14ac:dyDescent="0.25">
      <c r="A9" s="2"/>
      <c r="B9" s="60" t="s">
        <v>90</v>
      </c>
      <c r="C9" s="61"/>
      <c r="D9" s="62"/>
    </row>
    <row r="10" spans="1:4" s="47" customFormat="1" ht="15.75" x14ac:dyDescent="0.25">
      <c r="A10" s="49" t="s">
        <v>99</v>
      </c>
      <c r="B10" s="41" t="s">
        <v>96</v>
      </c>
      <c r="C10" s="37" t="s">
        <v>119</v>
      </c>
      <c r="D10" s="37" t="s">
        <v>33</v>
      </c>
    </row>
    <row r="11" spans="1:4" s="47" customFormat="1" ht="15" x14ac:dyDescent="0.25">
      <c r="A11" s="39" t="s">
        <v>92</v>
      </c>
      <c r="B11" s="51">
        <v>174</v>
      </c>
      <c r="C11" s="36">
        <v>98</v>
      </c>
      <c r="D11" s="38">
        <v>0.56299999999999994</v>
      </c>
    </row>
    <row r="12" spans="1:4" s="47" customFormat="1" ht="15" x14ac:dyDescent="0.25">
      <c r="A12" s="39" t="s">
        <v>93</v>
      </c>
      <c r="B12" s="51">
        <v>85</v>
      </c>
      <c r="C12" s="36">
        <v>44</v>
      </c>
      <c r="D12" s="38">
        <v>0.51800000000000002</v>
      </c>
    </row>
    <row r="14" spans="1:4" ht="15" x14ac:dyDescent="0.25">
      <c r="A14" s="42" t="s">
        <v>206</v>
      </c>
    </row>
    <row r="15" spans="1:4" ht="15" x14ac:dyDescent="0.25">
      <c r="A15" s="47" t="s">
        <v>47</v>
      </c>
    </row>
    <row r="16" spans="1:4" ht="15" x14ac:dyDescent="0.25">
      <c r="A16" s="47" t="s">
        <v>218</v>
      </c>
    </row>
    <row r="17" spans="1:1" ht="15" x14ac:dyDescent="0.25">
      <c r="A17" s="47" t="s">
        <v>46</v>
      </c>
    </row>
    <row r="19" spans="1:1" ht="15" x14ac:dyDescent="0.25">
      <c r="A19" s="47" t="s">
        <v>207</v>
      </c>
    </row>
    <row r="20" spans="1:1" ht="15" x14ac:dyDescent="0.25">
      <c r="A20" s="47" t="s">
        <v>130</v>
      </c>
    </row>
    <row r="21" spans="1:1" ht="15" x14ac:dyDescent="0.25">
      <c r="A21" s="47" t="s">
        <v>42</v>
      </c>
    </row>
    <row r="22" spans="1:1" ht="15" x14ac:dyDescent="0.25">
      <c r="A22" s="47" t="s">
        <v>180</v>
      </c>
    </row>
    <row r="23" spans="1:1" ht="15" x14ac:dyDescent="0.25">
      <c r="A23" s="47" t="s">
        <v>208</v>
      </c>
    </row>
    <row r="24" spans="1:1" ht="15" x14ac:dyDescent="0.25">
      <c r="A24" s="47" t="s">
        <v>44</v>
      </c>
    </row>
    <row r="25" spans="1:1" ht="15" x14ac:dyDescent="0.25">
      <c r="A25" s="47" t="s">
        <v>209</v>
      </c>
    </row>
    <row r="27" spans="1:1" ht="15" x14ac:dyDescent="0.25">
      <c r="A27" s="47" t="s">
        <v>210</v>
      </c>
    </row>
    <row r="29" spans="1:1" x14ac:dyDescent="0.3">
      <c r="A29" s="47" t="s">
        <v>211</v>
      </c>
    </row>
    <row r="32" spans="1:1" x14ac:dyDescent="0.3">
      <c r="A32" s="47" t="s">
        <v>163</v>
      </c>
    </row>
    <row r="33" spans="1:1" x14ac:dyDescent="0.3">
      <c r="A33" s="47" t="s">
        <v>130</v>
      </c>
    </row>
    <row r="34" spans="1:1" x14ac:dyDescent="0.3">
      <c r="A34" s="47" t="s">
        <v>213</v>
      </c>
    </row>
    <row r="35" spans="1:1" x14ac:dyDescent="0.3">
      <c r="A35" s="47" t="s">
        <v>214</v>
      </c>
    </row>
    <row r="36" spans="1:1" x14ac:dyDescent="0.3">
      <c r="A36" s="47" t="s">
        <v>215</v>
      </c>
    </row>
    <row r="37" spans="1:1" x14ac:dyDescent="0.3">
      <c r="A37" s="47" t="s">
        <v>44</v>
      </c>
    </row>
    <row r="38" spans="1:1" x14ac:dyDescent="0.3">
      <c r="A38" s="47" t="s">
        <v>209</v>
      </c>
    </row>
  </sheetData>
  <mergeCells count="1">
    <mergeCell ref="B9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>
      <selection activeCell="N20" sqref="N20"/>
    </sheetView>
  </sheetViews>
  <sheetFormatPr defaultRowHeight="14.4" x14ac:dyDescent="0.3"/>
  <cols>
    <col min="1" max="1" width="19.5546875" customWidth="1"/>
    <col min="2" max="5" width="13.5546875" customWidth="1"/>
    <col min="7" max="7" width="18.6640625" customWidth="1"/>
    <col min="8" max="10" width="14.33203125" customWidth="1"/>
    <col min="11" max="11" width="13.5546875" customWidth="1"/>
  </cols>
  <sheetData>
    <row r="1" spans="1:14" ht="15" x14ac:dyDescent="0.25">
      <c r="A1" s="22" t="s">
        <v>36</v>
      </c>
    </row>
    <row r="2" spans="1:14" ht="15" x14ac:dyDescent="0.25">
      <c r="A2" t="s">
        <v>124</v>
      </c>
    </row>
    <row r="3" spans="1:14" ht="15" x14ac:dyDescent="0.25">
      <c r="A3" t="s">
        <v>123</v>
      </c>
    </row>
    <row r="6" spans="1:14" ht="15.75" x14ac:dyDescent="0.25">
      <c r="A6" s="9"/>
      <c r="B6" s="63" t="s">
        <v>4</v>
      </c>
      <c r="C6" s="64"/>
      <c r="D6" s="65"/>
      <c r="E6" s="2"/>
      <c r="G6" s="2"/>
      <c r="H6" s="63" t="s">
        <v>4</v>
      </c>
      <c r="I6" s="64"/>
      <c r="J6" s="65"/>
      <c r="K6" s="2"/>
    </row>
    <row r="7" spans="1:14" ht="15.75" x14ac:dyDescent="0.25">
      <c r="A7" s="20" t="s">
        <v>27</v>
      </c>
      <c r="B7" s="3" t="s">
        <v>5</v>
      </c>
      <c r="C7" s="3" t="s">
        <v>6</v>
      </c>
      <c r="D7" s="3" t="s">
        <v>3</v>
      </c>
      <c r="E7" s="3" t="s">
        <v>7</v>
      </c>
      <c r="G7" s="20" t="s">
        <v>28</v>
      </c>
      <c r="H7" s="3" t="s">
        <v>5</v>
      </c>
      <c r="I7" s="3" t="s">
        <v>6</v>
      </c>
      <c r="J7" s="3" t="s">
        <v>3</v>
      </c>
      <c r="K7" s="3" t="s">
        <v>7</v>
      </c>
      <c r="M7" s="16"/>
      <c r="N7" s="18"/>
    </row>
    <row r="8" spans="1:14" ht="15" x14ac:dyDescent="0.25">
      <c r="A8" s="6" t="s">
        <v>41</v>
      </c>
      <c r="B8" s="1">
        <v>247</v>
      </c>
      <c r="C8" s="1">
        <v>63</v>
      </c>
      <c r="D8" s="1">
        <v>46</v>
      </c>
      <c r="E8" s="1">
        <f>SUM(B8:D8)</f>
        <v>356</v>
      </c>
      <c r="G8" s="6" t="s">
        <v>41</v>
      </c>
      <c r="H8" s="5">
        <f>B8/$E$8</f>
        <v>0.6938202247191011</v>
      </c>
      <c r="I8" s="5">
        <f t="shared" ref="I8:J8" si="0">C8/$E$8</f>
        <v>0.17696629213483145</v>
      </c>
      <c r="J8" s="5">
        <f t="shared" si="0"/>
        <v>0.12921348314606743</v>
      </c>
      <c r="K8" s="5">
        <f>E8/$E$12</f>
        <v>0.4564102564102564</v>
      </c>
    </row>
    <row r="9" spans="1:14" ht="15" x14ac:dyDescent="0.25">
      <c r="A9" s="6" t="s">
        <v>38</v>
      </c>
      <c r="B9" s="1">
        <v>184</v>
      </c>
      <c r="C9" s="1">
        <v>29</v>
      </c>
      <c r="D9" s="1">
        <v>15</v>
      </c>
      <c r="E9" s="36">
        <f t="shared" ref="E9:E11" si="1">SUM(B9:D9)</f>
        <v>228</v>
      </c>
      <c r="G9" s="6" t="s">
        <v>38</v>
      </c>
      <c r="H9" s="5">
        <f>B9/$E$9</f>
        <v>0.80701754385964908</v>
      </c>
      <c r="I9" s="5">
        <f t="shared" ref="I9:J9" si="2">C9/$E$9</f>
        <v>0.12719298245614036</v>
      </c>
      <c r="J9" s="5">
        <f t="shared" si="2"/>
        <v>6.5789473684210523E-2</v>
      </c>
      <c r="K9" s="38">
        <f t="shared" ref="K9:K11" si="3">E9/$E$12</f>
        <v>0.29230769230769232</v>
      </c>
    </row>
    <row r="10" spans="1:14" ht="15" x14ac:dyDescent="0.25">
      <c r="A10" s="6" t="s">
        <v>39</v>
      </c>
      <c r="B10" s="1">
        <v>93</v>
      </c>
      <c r="C10" s="1">
        <v>13</v>
      </c>
      <c r="D10" s="1">
        <v>8</v>
      </c>
      <c r="E10" s="36">
        <f t="shared" si="1"/>
        <v>114</v>
      </c>
      <c r="G10" s="6" t="s">
        <v>39</v>
      </c>
      <c r="H10" s="5">
        <f>B10/$E$10</f>
        <v>0.81578947368421051</v>
      </c>
      <c r="I10" s="5">
        <f t="shared" ref="I10:J10" si="4">C10/$E$10</f>
        <v>0.11403508771929824</v>
      </c>
      <c r="J10" s="5">
        <f t="shared" si="4"/>
        <v>7.0175438596491224E-2</v>
      </c>
      <c r="K10" s="38">
        <f t="shared" si="3"/>
        <v>0.14615384615384616</v>
      </c>
      <c r="M10" s="16"/>
    </row>
    <row r="11" spans="1:14" ht="15" x14ac:dyDescent="0.25">
      <c r="A11" s="6" t="s">
        <v>40</v>
      </c>
      <c r="B11" s="1">
        <v>57</v>
      </c>
      <c r="C11" s="1">
        <v>17</v>
      </c>
      <c r="D11" s="1">
        <v>8</v>
      </c>
      <c r="E11" s="36">
        <f t="shared" si="1"/>
        <v>82</v>
      </c>
      <c r="G11" s="6" t="s">
        <v>40</v>
      </c>
      <c r="H11" s="5">
        <f>B11/$E$11</f>
        <v>0.69512195121951215</v>
      </c>
      <c r="I11" s="5">
        <f t="shared" ref="I11:J11" si="5">C11/$E$11</f>
        <v>0.2073170731707317</v>
      </c>
      <c r="J11" s="5">
        <f t="shared" si="5"/>
        <v>9.7560975609756101E-2</v>
      </c>
      <c r="K11" s="38">
        <f t="shared" si="3"/>
        <v>0.10512820512820513</v>
      </c>
    </row>
    <row r="12" spans="1:14" ht="15" x14ac:dyDescent="0.25">
      <c r="A12" s="6" t="s">
        <v>7</v>
      </c>
      <c r="B12" s="1">
        <f>SUM(B8:B11)</f>
        <v>581</v>
      </c>
      <c r="C12" s="1">
        <f t="shared" ref="C12:E12" si="6">SUM(C8:C11)</f>
        <v>122</v>
      </c>
      <c r="D12" s="1">
        <f t="shared" si="6"/>
        <v>77</v>
      </c>
      <c r="E12" s="1">
        <f t="shared" si="6"/>
        <v>780</v>
      </c>
      <c r="G12" s="6" t="s">
        <v>7</v>
      </c>
      <c r="H12" s="5">
        <f>B12/$E12</f>
        <v>0.74487179487179489</v>
      </c>
      <c r="I12" s="38">
        <f t="shared" ref="I12:J12" si="7">C12/$E12</f>
        <v>0.15641025641025641</v>
      </c>
      <c r="J12" s="38">
        <f t="shared" si="7"/>
        <v>9.8717948717948714E-2</v>
      </c>
      <c r="K12" s="38">
        <f>SUM(K8:K11)</f>
        <v>1</v>
      </c>
    </row>
    <row r="13" spans="1:14" ht="15" x14ac:dyDescent="0.25">
      <c r="A13" s="19"/>
      <c r="B13" s="14"/>
      <c r="C13" s="14"/>
      <c r="D13" s="14"/>
      <c r="E13" s="14"/>
      <c r="G13" s="21"/>
      <c r="H13" s="15"/>
      <c r="I13" s="15"/>
      <c r="J13" s="15"/>
      <c r="K13" s="17"/>
    </row>
    <row r="15" spans="1:14" ht="15.75" x14ac:dyDescent="0.25">
      <c r="A15" s="2"/>
      <c r="B15" s="63" t="s">
        <v>4</v>
      </c>
      <c r="C15" s="64"/>
      <c r="D15" s="65"/>
      <c r="E15" s="2"/>
      <c r="G15" s="2"/>
      <c r="H15" s="63" t="s">
        <v>4</v>
      </c>
      <c r="I15" s="64"/>
      <c r="J15" s="65"/>
      <c r="K15" s="2"/>
    </row>
    <row r="16" spans="1:14" ht="15.75" x14ac:dyDescent="0.25">
      <c r="A16" s="20" t="s">
        <v>10</v>
      </c>
      <c r="B16" s="3" t="s">
        <v>5</v>
      </c>
      <c r="C16" s="3" t="s">
        <v>6</v>
      </c>
      <c r="D16" s="3" t="s">
        <v>3</v>
      </c>
      <c r="E16" s="3" t="s">
        <v>7</v>
      </c>
      <c r="G16" s="20" t="s">
        <v>16</v>
      </c>
      <c r="H16" s="3" t="s">
        <v>5</v>
      </c>
      <c r="I16" s="3" t="s">
        <v>6</v>
      </c>
      <c r="J16" s="3" t="s">
        <v>3</v>
      </c>
      <c r="K16" s="3" t="s">
        <v>7</v>
      </c>
    </row>
    <row r="17" spans="1:12" ht="15" x14ac:dyDescent="0.25">
      <c r="A17" s="6" t="s">
        <v>11</v>
      </c>
      <c r="B17" s="1">
        <v>222</v>
      </c>
      <c r="C17" s="1">
        <v>25</v>
      </c>
      <c r="D17" s="1">
        <v>26</v>
      </c>
      <c r="E17" s="1">
        <f>SUM(B17:D17)</f>
        <v>273</v>
      </c>
      <c r="G17" s="6" t="s">
        <v>11</v>
      </c>
      <c r="H17" s="5">
        <f>B17/$E$17</f>
        <v>0.81318681318681318</v>
      </c>
      <c r="I17" s="5">
        <f>C17/$E$17</f>
        <v>9.1575091575091569E-2</v>
      </c>
      <c r="J17" s="5">
        <f>D17/$E$17</f>
        <v>9.5238095238095233E-2</v>
      </c>
      <c r="K17" s="7">
        <f>E17/$E$22</f>
        <v>0.35</v>
      </c>
    </row>
    <row r="18" spans="1:12" ht="15" x14ac:dyDescent="0.25">
      <c r="A18" s="6" t="s">
        <v>12</v>
      </c>
      <c r="B18" s="1">
        <v>61</v>
      </c>
      <c r="C18" s="1">
        <v>27</v>
      </c>
      <c r="D18" s="1">
        <v>8</v>
      </c>
      <c r="E18" s="1">
        <f>SUM(B18:D18)</f>
        <v>96</v>
      </c>
      <c r="G18" s="6" t="s">
        <v>12</v>
      </c>
      <c r="H18" s="5">
        <f>B18/$E$18</f>
        <v>0.63541666666666663</v>
      </c>
      <c r="I18" s="5">
        <f>C18/$E$18</f>
        <v>0.28125</v>
      </c>
      <c r="J18" s="5">
        <f>D18/$E$18</f>
        <v>8.3333333333333329E-2</v>
      </c>
      <c r="K18" s="7">
        <f t="shared" ref="K18:K21" si="8">E18/$E$22</f>
        <v>0.12307692307692308</v>
      </c>
    </row>
    <row r="19" spans="1:12" ht="15" x14ac:dyDescent="0.25">
      <c r="A19" s="6" t="s">
        <v>13</v>
      </c>
      <c r="B19" s="1">
        <v>114</v>
      </c>
      <c r="C19" s="1">
        <v>23</v>
      </c>
      <c r="D19" s="1">
        <v>20</v>
      </c>
      <c r="E19" s="1">
        <f>SUM(B19:D19)</f>
        <v>157</v>
      </c>
      <c r="G19" s="6" t="s">
        <v>13</v>
      </c>
      <c r="H19" s="5">
        <f>B19/$E$19</f>
        <v>0.72611464968152861</v>
      </c>
      <c r="I19" s="5">
        <f>C19/$E$19</f>
        <v>0.1464968152866242</v>
      </c>
      <c r="J19" s="5">
        <f>D19/$E$19</f>
        <v>0.12738853503184713</v>
      </c>
      <c r="K19" s="7">
        <f t="shared" si="8"/>
        <v>0.20128205128205129</v>
      </c>
    </row>
    <row r="20" spans="1:12" ht="15" x14ac:dyDescent="0.25">
      <c r="A20" s="6" t="s">
        <v>14</v>
      </c>
      <c r="B20" s="1">
        <v>67</v>
      </c>
      <c r="C20" s="1">
        <v>19</v>
      </c>
      <c r="D20" s="1">
        <v>9</v>
      </c>
      <c r="E20" s="1">
        <f>SUM(B20:D20)</f>
        <v>95</v>
      </c>
      <c r="G20" s="6" t="s">
        <v>14</v>
      </c>
      <c r="H20" s="5">
        <f>B20/$E$20</f>
        <v>0.70526315789473681</v>
      </c>
      <c r="I20" s="5">
        <f>C20/$E$20</f>
        <v>0.2</v>
      </c>
      <c r="J20" s="5">
        <f>D20/$E$20</f>
        <v>9.4736842105263161E-2</v>
      </c>
      <c r="K20" s="7">
        <f t="shared" si="8"/>
        <v>0.12179487179487179</v>
      </c>
    </row>
    <row r="21" spans="1:12" ht="15" x14ac:dyDescent="0.25">
      <c r="A21" s="6" t="s">
        <v>15</v>
      </c>
      <c r="B21" s="1">
        <v>117</v>
      </c>
      <c r="C21" s="1">
        <v>28</v>
      </c>
      <c r="D21" s="1">
        <v>14</v>
      </c>
      <c r="E21" s="1">
        <f>SUM(B21:D21)</f>
        <v>159</v>
      </c>
      <c r="G21" s="6" t="s">
        <v>15</v>
      </c>
      <c r="H21" s="5">
        <f>B21/$E$21</f>
        <v>0.73584905660377353</v>
      </c>
      <c r="I21" s="5">
        <f>C21/$E$21</f>
        <v>0.1761006289308176</v>
      </c>
      <c r="J21" s="5">
        <f>D21/$E$21</f>
        <v>8.8050314465408799E-2</v>
      </c>
      <c r="K21" s="7">
        <f t="shared" si="8"/>
        <v>0.20384615384615384</v>
      </c>
    </row>
    <row r="22" spans="1:12" ht="15" x14ac:dyDescent="0.25">
      <c r="A22" s="6" t="s">
        <v>7</v>
      </c>
      <c r="B22" s="1">
        <f>SUM(B17:B21)</f>
        <v>581</v>
      </c>
      <c r="C22" s="1">
        <f>SUM(C17:C21)</f>
        <v>122</v>
      </c>
      <c r="D22" s="1">
        <f>SUM(D17:D21)</f>
        <v>77</v>
      </c>
      <c r="E22" s="1">
        <f>SUM(E17:E21)</f>
        <v>780</v>
      </c>
      <c r="G22" s="6" t="s">
        <v>7</v>
      </c>
      <c r="H22" s="5">
        <f>B22/$E$22</f>
        <v>0.74487179487179489</v>
      </c>
      <c r="I22" s="5">
        <f>C22/$E$22</f>
        <v>0.15641025641025641</v>
      </c>
      <c r="J22" s="5">
        <f>D22/$E$22</f>
        <v>9.8717948717948714E-2</v>
      </c>
      <c r="K22" s="7">
        <f>SUM(K17:K21)</f>
        <v>1</v>
      </c>
    </row>
    <row r="24" spans="1:12" ht="15.75" x14ac:dyDescent="0.25">
      <c r="A24" s="4"/>
    </row>
    <row r="25" spans="1:12" ht="15.75" x14ac:dyDescent="0.25">
      <c r="A25" s="2"/>
      <c r="B25" s="63" t="s">
        <v>4</v>
      </c>
      <c r="C25" s="64"/>
      <c r="D25" s="65"/>
      <c r="E25" s="2"/>
      <c r="G25" s="2"/>
      <c r="H25" s="63" t="s">
        <v>4</v>
      </c>
      <c r="I25" s="64"/>
      <c r="J25" s="65"/>
      <c r="K25" s="2"/>
    </row>
    <row r="26" spans="1:12" ht="15.75" x14ac:dyDescent="0.25">
      <c r="A26" s="20" t="s">
        <v>8</v>
      </c>
      <c r="B26" s="3" t="s">
        <v>5</v>
      </c>
      <c r="C26" s="3" t="s">
        <v>6</v>
      </c>
      <c r="D26" s="3" t="s">
        <v>3</v>
      </c>
      <c r="E26" s="3" t="s">
        <v>7</v>
      </c>
      <c r="G26" s="10" t="s">
        <v>9</v>
      </c>
      <c r="H26" s="3" t="s">
        <v>5</v>
      </c>
      <c r="I26" s="3" t="s">
        <v>6</v>
      </c>
      <c r="J26" s="3" t="s">
        <v>3</v>
      </c>
      <c r="K26" s="3"/>
    </row>
    <row r="27" spans="1:12" ht="15" x14ac:dyDescent="0.25">
      <c r="A27" s="6" t="s">
        <v>1</v>
      </c>
      <c r="B27" s="1">
        <v>300</v>
      </c>
      <c r="C27" s="1">
        <v>55</v>
      </c>
      <c r="D27" s="1">
        <v>34</v>
      </c>
      <c r="E27" s="1">
        <f>SUM(B27:D27)</f>
        <v>389</v>
      </c>
      <c r="G27" s="6" t="s">
        <v>1</v>
      </c>
      <c r="H27" s="5">
        <f>B27/$E$27</f>
        <v>0.77120822622107965</v>
      </c>
      <c r="I27" s="5">
        <f>C27/$E$27</f>
        <v>0.14138817480719795</v>
      </c>
      <c r="J27" s="5">
        <f>D27/$E$27</f>
        <v>8.7403598971722368E-2</v>
      </c>
      <c r="K27" s="7">
        <f>E27/$E$30</f>
        <v>0.49871794871794872</v>
      </c>
    </row>
    <row r="28" spans="1:12" ht="15" x14ac:dyDescent="0.25">
      <c r="A28" s="6" t="s">
        <v>2</v>
      </c>
      <c r="B28" s="1">
        <v>266</v>
      </c>
      <c r="C28" s="1">
        <v>58</v>
      </c>
      <c r="D28" s="1">
        <v>41</v>
      </c>
      <c r="E28" s="1">
        <f>SUM(B28:D28)</f>
        <v>365</v>
      </c>
      <c r="G28" s="6" t="s">
        <v>2</v>
      </c>
      <c r="H28" s="5">
        <f>B28/$E$28</f>
        <v>0.72876712328767124</v>
      </c>
      <c r="I28" s="5">
        <f>C28/$E$28</f>
        <v>0.15890410958904111</v>
      </c>
      <c r="J28" s="5">
        <f>D28/$E$28</f>
        <v>0.11232876712328767</v>
      </c>
      <c r="K28" s="7">
        <f t="shared" ref="K28:K29" si="9">E28/$E$30</f>
        <v>0.46794871794871795</v>
      </c>
      <c r="L28" s="23"/>
    </row>
    <row r="29" spans="1:12" x14ac:dyDescent="0.3">
      <c r="A29" s="6" t="s">
        <v>3</v>
      </c>
      <c r="B29" s="1">
        <v>15</v>
      </c>
      <c r="C29" s="1">
        <v>9</v>
      </c>
      <c r="D29" s="1">
        <v>2</v>
      </c>
      <c r="E29" s="1">
        <f>SUM(B29:D29)</f>
        <v>26</v>
      </c>
      <c r="G29" s="6" t="s">
        <v>3</v>
      </c>
      <c r="H29" s="5">
        <f>B29/$E$29</f>
        <v>0.57692307692307687</v>
      </c>
      <c r="I29" s="5">
        <f>C29/$E$29</f>
        <v>0.34615384615384615</v>
      </c>
      <c r="J29" s="5">
        <f>D29/$E$29</f>
        <v>7.6923076923076927E-2</v>
      </c>
      <c r="K29" s="7">
        <f t="shared" si="9"/>
        <v>3.3333333333333333E-2</v>
      </c>
    </row>
    <row r="30" spans="1:12" x14ac:dyDescent="0.3">
      <c r="A30" s="6" t="s">
        <v>7</v>
      </c>
      <c r="B30" s="1">
        <f>SUM(B27:B29)</f>
        <v>581</v>
      </c>
      <c r="C30" s="1">
        <f>SUM(C27:C29)</f>
        <v>122</v>
      </c>
      <c r="D30" s="1">
        <f>SUM(D27:D29)</f>
        <v>77</v>
      </c>
      <c r="E30" s="1">
        <f>SUM(E27:E29)</f>
        <v>780</v>
      </c>
      <c r="G30" s="6" t="s">
        <v>7</v>
      </c>
      <c r="H30" s="5">
        <f>B30/$E$30</f>
        <v>0.74487179487179489</v>
      </c>
      <c r="I30" s="5">
        <f>C30/$E$30</f>
        <v>0.15641025641025641</v>
      </c>
      <c r="J30" s="5">
        <f>D30/$E$30</f>
        <v>9.8717948717948714E-2</v>
      </c>
      <c r="K30" s="7">
        <f>SUM(K27:K29)</f>
        <v>1</v>
      </c>
    </row>
    <row r="34" spans="1:11" ht="15.6" x14ac:dyDescent="0.3">
      <c r="A34" s="2"/>
      <c r="B34" s="63" t="s">
        <v>4</v>
      </c>
      <c r="C34" s="64"/>
      <c r="D34" s="65"/>
      <c r="E34" s="2"/>
      <c r="G34" s="2"/>
      <c r="H34" s="63" t="s">
        <v>4</v>
      </c>
      <c r="I34" s="64"/>
      <c r="J34" s="65"/>
      <c r="K34" s="2"/>
    </row>
    <row r="35" spans="1:11" ht="15.6" x14ac:dyDescent="0.3">
      <c r="A35" s="10" t="s">
        <v>20</v>
      </c>
      <c r="B35" s="3" t="s">
        <v>5</v>
      </c>
      <c r="C35" s="3" t="s">
        <v>6</v>
      </c>
      <c r="D35" s="3" t="s">
        <v>3</v>
      </c>
      <c r="E35" s="3" t="s">
        <v>7</v>
      </c>
      <c r="G35" s="10" t="s">
        <v>21</v>
      </c>
      <c r="H35" s="3" t="s">
        <v>5</v>
      </c>
      <c r="I35" s="3" t="s">
        <v>6</v>
      </c>
      <c r="J35" s="3" t="s">
        <v>3</v>
      </c>
      <c r="K35" s="3" t="s">
        <v>7</v>
      </c>
    </row>
    <row r="36" spans="1:11" x14ac:dyDescent="0.3">
      <c r="A36" s="6" t="s">
        <v>18</v>
      </c>
      <c r="B36" s="1">
        <v>20</v>
      </c>
      <c r="C36" s="1">
        <v>0</v>
      </c>
      <c r="D36" s="1">
        <v>1</v>
      </c>
      <c r="E36" s="1">
        <f>SUM(B36:D36)</f>
        <v>21</v>
      </c>
      <c r="G36" s="6" t="s">
        <v>5</v>
      </c>
      <c r="H36" s="5">
        <f>B36/$E$36</f>
        <v>0.95238095238095233</v>
      </c>
      <c r="I36" s="5">
        <f>C36/$E$36</f>
        <v>0</v>
      </c>
      <c r="J36" s="5">
        <f>D36/$E$36</f>
        <v>4.7619047619047616E-2</v>
      </c>
      <c r="K36" s="7">
        <f>E36/$E$38</f>
        <v>2.6923076923076925E-2</v>
      </c>
    </row>
    <row r="37" spans="1:11" x14ac:dyDescent="0.3">
      <c r="A37" s="6" t="s">
        <v>6</v>
      </c>
      <c r="B37" s="1">
        <v>561</v>
      </c>
      <c r="C37" s="1">
        <v>122</v>
      </c>
      <c r="D37" s="1">
        <v>76</v>
      </c>
      <c r="E37" s="1">
        <f>SUM(B37:D37)</f>
        <v>759</v>
      </c>
      <c r="G37" s="6" t="s">
        <v>6</v>
      </c>
      <c r="H37" s="5">
        <f>B37/$E$37</f>
        <v>0.73913043478260865</v>
      </c>
      <c r="I37" s="5">
        <f>C37/$E$37</f>
        <v>0.16073781291172595</v>
      </c>
      <c r="J37" s="5">
        <f>D37/$E$37</f>
        <v>0.10013175230566534</v>
      </c>
      <c r="K37" s="7">
        <f t="shared" ref="K37" si="10">E37/$E$38</f>
        <v>0.97307692307692306</v>
      </c>
    </row>
    <row r="38" spans="1:11" x14ac:dyDescent="0.3">
      <c r="A38" s="6" t="s">
        <v>7</v>
      </c>
      <c r="B38" s="1">
        <f>SUM(B36:B37)</f>
        <v>581</v>
      </c>
      <c r="C38" s="1">
        <f>SUM(C36:C37)</f>
        <v>122</v>
      </c>
      <c r="D38" s="1">
        <f>SUM(D36:D37)</f>
        <v>77</v>
      </c>
      <c r="E38" s="1">
        <f>SUM(E36:E37)</f>
        <v>780</v>
      </c>
      <c r="G38" s="6" t="s">
        <v>7</v>
      </c>
      <c r="H38" s="5">
        <f>B38/$E$38</f>
        <v>0.74487179487179489</v>
      </c>
      <c r="I38" s="5">
        <f>C38/$E$38</f>
        <v>0.15641025641025641</v>
      </c>
      <c r="J38" s="5">
        <f>D38/$E$38</f>
        <v>9.8717948717948714E-2</v>
      </c>
      <c r="K38" s="7">
        <f>SUM(K36:K37)</f>
        <v>1</v>
      </c>
    </row>
    <row r="39" spans="1:11" x14ac:dyDescent="0.3">
      <c r="A39" s="19"/>
      <c r="B39" s="14"/>
      <c r="C39" s="14"/>
      <c r="D39" s="14"/>
      <c r="E39" s="14"/>
      <c r="G39" s="19"/>
      <c r="H39" s="15"/>
      <c r="I39" s="15"/>
      <c r="J39" s="15"/>
      <c r="K39" s="17"/>
    </row>
    <row r="42" spans="1:11" ht="15.6" x14ac:dyDescent="0.3">
      <c r="A42" s="2"/>
      <c r="B42" s="63" t="s">
        <v>4</v>
      </c>
      <c r="C42" s="64"/>
      <c r="D42" s="65"/>
      <c r="E42" s="2"/>
      <c r="G42" s="2"/>
      <c r="H42" s="63" t="s">
        <v>4</v>
      </c>
      <c r="I42" s="64"/>
      <c r="J42" s="65"/>
      <c r="K42" s="2"/>
    </row>
    <row r="43" spans="1:11" ht="15.6" x14ac:dyDescent="0.3">
      <c r="A43" s="10" t="s">
        <v>17</v>
      </c>
      <c r="B43" s="3" t="s">
        <v>5</v>
      </c>
      <c r="C43" s="3" t="s">
        <v>6</v>
      </c>
      <c r="D43" s="3" t="s">
        <v>3</v>
      </c>
      <c r="E43" s="3" t="s">
        <v>7</v>
      </c>
      <c r="G43" s="10" t="s">
        <v>19</v>
      </c>
      <c r="H43" s="3" t="s">
        <v>5</v>
      </c>
      <c r="I43" s="3" t="s">
        <v>6</v>
      </c>
      <c r="J43" s="3" t="s">
        <v>3</v>
      </c>
      <c r="K43" s="3" t="s">
        <v>7</v>
      </c>
    </row>
    <row r="44" spans="1:11" x14ac:dyDescent="0.3">
      <c r="A44" s="6" t="s">
        <v>18</v>
      </c>
      <c r="B44" s="1">
        <v>52</v>
      </c>
      <c r="C44" s="1">
        <v>13</v>
      </c>
      <c r="D44" s="1">
        <v>7</v>
      </c>
      <c r="E44" s="1">
        <f>SUM(B44:D44)</f>
        <v>72</v>
      </c>
      <c r="G44" s="6" t="s">
        <v>5</v>
      </c>
      <c r="H44" s="5">
        <f>B44/$E$44</f>
        <v>0.72222222222222221</v>
      </c>
      <c r="I44" s="5">
        <f>C44/$E$44</f>
        <v>0.18055555555555555</v>
      </c>
      <c r="J44" s="5">
        <f>D44/$E$44</f>
        <v>9.7222222222222224E-2</v>
      </c>
      <c r="K44" s="7">
        <f>E44/$E$46</f>
        <v>9.2307692307692313E-2</v>
      </c>
    </row>
    <row r="45" spans="1:11" x14ac:dyDescent="0.3">
      <c r="A45" s="6" t="s">
        <v>6</v>
      </c>
      <c r="B45" s="1">
        <v>529</v>
      </c>
      <c r="C45" s="1">
        <v>109</v>
      </c>
      <c r="D45" s="1">
        <v>70</v>
      </c>
      <c r="E45" s="1">
        <f>SUM(B45:D45)</f>
        <v>708</v>
      </c>
      <c r="G45" s="6" t="s">
        <v>6</v>
      </c>
      <c r="H45" s="5">
        <f>B45/$E$45</f>
        <v>0.74717514124293782</v>
      </c>
      <c r="I45" s="5">
        <f>C45/$E$45</f>
        <v>0.153954802259887</v>
      </c>
      <c r="J45" s="5">
        <f>D45/$E$45</f>
        <v>9.8870056497175146E-2</v>
      </c>
      <c r="K45" s="7">
        <f t="shared" ref="K45" si="11">E45/$E$46</f>
        <v>0.90769230769230769</v>
      </c>
    </row>
    <row r="46" spans="1:11" x14ac:dyDescent="0.3">
      <c r="A46" s="6" t="s">
        <v>7</v>
      </c>
      <c r="B46" s="1">
        <f>SUM(B44:B45)</f>
        <v>581</v>
      </c>
      <c r="C46" s="1">
        <f>SUM(C44:C45)</f>
        <v>122</v>
      </c>
      <c r="D46" s="1">
        <f>SUM(D44:D45)</f>
        <v>77</v>
      </c>
      <c r="E46" s="1">
        <f>SUM(E44:E45)</f>
        <v>780</v>
      </c>
      <c r="G46" s="6" t="s">
        <v>7</v>
      </c>
      <c r="H46" s="5">
        <f>B46/$E$46</f>
        <v>0.74487179487179489</v>
      </c>
      <c r="I46" s="5">
        <f>C46/$E$46</f>
        <v>0.15641025641025641</v>
      </c>
      <c r="J46" s="5">
        <f>D46/$E$46</f>
        <v>9.8717948717948714E-2</v>
      </c>
      <c r="K46" s="7">
        <f>SUM(K44:K45)</f>
        <v>1</v>
      </c>
    </row>
    <row r="50" spans="1:11" ht="15.6" x14ac:dyDescent="0.3">
      <c r="A50" s="2"/>
      <c r="B50" s="63" t="s">
        <v>4</v>
      </c>
      <c r="C50" s="64"/>
      <c r="D50" s="65"/>
      <c r="E50" s="2"/>
      <c r="G50" s="2"/>
      <c r="H50" s="63" t="s">
        <v>4</v>
      </c>
      <c r="I50" s="64"/>
      <c r="J50" s="65"/>
      <c r="K50" s="2"/>
    </row>
    <row r="51" spans="1:11" ht="15.6" x14ac:dyDescent="0.3">
      <c r="A51" s="10" t="s">
        <v>22</v>
      </c>
      <c r="B51" s="3" t="s">
        <v>5</v>
      </c>
      <c r="C51" s="3" t="s">
        <v>6</v>
      </c>
      <c r="D51" s="3" t="s">
        <v>3</v>
      </c>
      <c r="E51" s="3" t="s">
        <v>7</v>
      </c>
      <c r="G51" s="10" t="s">
        <v>23</v>
      </c>
      <c r="H51" s="3" t="s">
        <v>5</v>
      </c>
      <c r="I51" s="3" t="s">
        <v>6</v>
      </c>
      <c r="J51" s="3" t="s">
        <v>3</v>
      </c>
      <c r="K51" s="3" t="s">
        <v>7</v>
      </c>
    </row>
    <row r="52" spans="1:11" x14ac:dyDescent="0.3">
      <c r="A52" s="6" t="s">
        <v>18</v>
      </c>
      <c r="B52" s="1">
        <v>75</v>
      </c>
      <c r="C52" s="1">
        <v>3</v>
      </c>
      <c r="D52" s="1">
        <v>4</v>
      </c>
      <c r="E52" s="1">
        <f>SUM(B52:D52)</f>
        <v>82</v>
      </c>
      <c r="G52" s="6" t="s">
        <v>5</v>
      </c>
      <c r="H52" s="5">
        <f>B52/$E$52</f>
        <v>0.91463414634146345</v>
      </c>
      <c r="I52" s="5">
        <f>C52/$E$52</f>
        <v>3.6585365853658534E-2</v>
      </c>
      <c r="J52" s="5">
        <f>D52/$E$52</f>
        <v>4.878048780487805E-2</v>
      </c>
      <c r="K52" s="7">
        <f>E52/$E$54</f>
        <v>0.10512820512820513</v>
      </c>
    </row>
    <row r="53" spans="1:11" x14ac:dyDescent="0.3">
      <c r="A53" s="6" t="s">
        <v>6</v>
      </c>
      <c r="B53" s="1">
        <v>506</v>
      </c>
      <c r="C53" s="1">
        <v>119</v>
      </c>
      <c r="D53" s="1">
        <v>73</v>
      </c>
      <c r="E53" s="1">
        <f t="shared" ref="E53:E54" si="12">SUM(B53:D53)</f>
        <v>698</v>
      </c>
      <c r="G53" s="6" t="s">
        <v>6</v>
      </c>
      <c r="H53" s="5">
        <f>B53/$E$53</f>
        <v>0.72492836676217765</v>
      </c>
      <c r="I53" s="5">
        <f>C53/$E$53</f>
        <v>0.17048710601719197</v>
      </c>
      <c r="J53" s="5">
        <f>D53/$E$53</f>
        <v>0.10458452722063037</v>
      </c>
      <c r="K53" s="7">
        <f t="shared" ref="K53" si="13">E53/$E$54</f>
        <v>0.89487179487179491</v>
      </c>
    </row>
    <row r="54" spans="1:11" x14ac:dyDescent="0.3">
      <c r="A54" s="6" t="s">
        <v>7</v>
      </c>
      <c r="B54" s="1">
        <f>SUM(B52:B53)</f>
        <v>581</v>
      </c>
      <c r="C54" s="1">
        <f>SUM(C52:C53)</f>
        <v>122</v>
      </c>
      <c r="D54" s="1">
        <f>SUM(D52:D53)</f>
        <v>77</v>
      </c>
      <c r="E54" s="1">
        <f t="shared" si="12"/>
        <v>780</v>
      </c>
      <c r="G54" s="6" t="s">
        <v>7</v>
      </c>
      <c r="H54" s="5">
        <f>B54/$E$54</f>
        <v>0.74487179487179489</v>
      </c>
      <c r="I54" s="5">
        <f>C54/$E$54</f>
        <v>0.15641025641025641</v>
      </c>
      <c r="J54" s="5">
        <f>D54/$E$54</f>
        <v>9.8717948717948714E-2</v>
      </c>
      <c r="K54" s="7">
        <f>SUM(K52:K53)</f>
        <v>1</v>
      </c>
    </row>
    <row r="58" spans="1:11" ht="15.6" x14ac:dyDescent="0.3">
      <c r="A58" s="2"/>
      <c r="B58" s="63" t="s">
        <v>4</v>
      </c>
      <c r="C58" s="64"/>
      <c r="D58" s="65"/>
      <c r="E58" s="2"/>
      <c r="G58" s="2"/>
      <c r="H58" s="63" t="s">
        <v>4</v>
      </c>
      <c r="I58" s="64"/>
      <c r="J58" s="65"/>
      <c r="K58" s="2"/>
    </row>
    <row r="59" spans="1:11" ht="15.6" x14ac:dyDescent="0.3">
      <c r="A59" s="10" t="s">
        <v>25</v>
      </c>
      <c r="B59" s="3" t="s">
        <v>5</v>
      </c>
      <c r="C59" s="3" t="s">
        <v>6</v>
      </c>
      <c r="D59" s="3" t="s">
        <v>3</v>
      </c>
      <c r="E59" s="3" t="s">
        <v>7</v>
      </c>
      <c r="G59" s="10" t="s">
        <v>26</v>
      </c>
      <c r="H59" s="3" t="s">
        <v>5</v>
      </c>
      <c r="I59" s="3" t="s">
        <v>6</v>
      </c>
      <c r="J59" s="3" t="s">
        <v>3</v>
      </c>
      <c r="K59" s="3" t="s">
        <v>7</v>
      </c>
    </row>
    <row r="60" spans="1:11" x14ac:dyDescent="0.3">
      <c r="A60" s="6" t="s">
        <v>18</v>
      </c>
      <c r="B60" s="1">
        <v>9</v>
      </c>
      <c r="C60" s="1">
        <v>0</v>
      </c>
      <c r="D60" s="1">
        <v>0</v>
      </c>
      <c r="E60" s="1">
        <f>SUM(B60:D60)</f>
        <v>9</v>
      </c>
      <c r="G60" s="6" t="s">
        <v>5</v>
      </c>
      <c r="H60" s="5">
        <f>B60/$E$60</f>
        <v>1</v>
      </c>
      <c r="I60" s="5">
        <f>C60/$E$60</f>
        <v>0</v>
      </c>
      <c r="J60" s="5">
        <f>D60/$E$60</f>
        <v>0</v>
      </c>
      <c r="K60" s="7">
        <f>E60/$E$62</f>
        <v>1.1538461538461539E-2</v>
      </c>
    </row>
    <row r="61" spans="1:11" x14ac:dyDescent="0.3">
      <c r="A61" s="6" t="s">
        <v>6</v>
      </c>
      <c r="B61" s="1">
        <v>572</v>
      </c>
      <c r="C61" s="1">
        <v>122</v>
      </c>
      <c r="D61" s="1">
        <v>77</v>
      </c>
      <c r="E61" s="1">
        <f>SUM(B61:D61)</f>
        <v>771</v>
      </c>
      <c r="G61" s="6" t="s">
        <v>6</v>
      </c>
      <c r="H61" s="5">
        <f>B61/$E$61</f>
        <v>0.74189364461738005</v>
      </c>
      <c r="I61" s="5">
        <f>C61/$E$61</f>
        <v>0.15823605706874189</v>
      </c>
      <c r="J61" s="5">
        <f>D61/$E$61</f>
        <v>9.9870298313878086E-2</v>
      </c>
      <c r="K61" s="7">
        <f t="shared" ref="K61" si="14">E61/$E$62</f>
        <v>0.9884615384615385</v>
      </c>
    </row>
    <row r="62" spans="1:11" x14ac:dyDescent="0.3">
      <c r="A62" s="6" t="s">
        <v>7</v>
      </c>
      <c r="B62" s="1">
        <f>SUM(B60:B61)</f>
        <v>581</v>
      </c>
      <c r="C62" s="1">
        <f>SUM(C60:C61)</f>
        <v>122</v>
      </c>
      <c r="D62" s="1">
        <f>SUM(D60:D61)</f>
        <v>77</v>
      </c>
      <c r="E62" s="1">
        <f>SUM(E60:E61)</f>
        <v>780</v>
      </c>
      <c r="G62" s="6" t="s">
        <v>7</v>
      </c>
      <c r="H62" s="5">
        <f>B62/$E$62</f>
        <v>0.74487179487179489</v>
      </c>
      <c r="I62" s="5">
        <f>C62/$E$62</f>
        <v>0.15641025641025641</v>
      </c>
      <c r="J62" s="5">
        <f>D62/$E$62</f>
        <v>9.8717948717948714E-2</v>
      </c>
      <c r="K62" s="7">
        <f>SUM(K60:K61)</f>
        <v>1</v>
      </c>
    </row>
    <row r="66" spans="1:11" ht="15.6" x14ac:dyDescent="0.3">
      <c r="A66" s="2"/>
      <c r="B66" s="63" t="s">
        <v>4</v>
      </c>
      <c r="C66" s="64"/>
      <c r="D66" s="65"/>
      <c r="E66" s="2"/>
      <c r="G66" s="2"/>
      <c r="H66" s="63" t="s">
        <v>4</v>
      </c>
      <c r="I66" s="64"/>
      <c r="J66" s="65"/>
      <c r="K66" s="2"/>
    </row>
    <row r="67" spans="1:11" ht="15.6" x14ac:dyDescent="0.3">
      <c r="A67" s="10" t="s">
        <v>149</v>
      </c>
      <c r="B67" s="3" t="s">
        <v>5</v>
      </c>
      <c r="C67" s="3" t="s">
        <v>6</v>
      </c>
      <c r="D67" s="3" t="s">
        <v>3</v>
      </c>
      <c r="E67" s="3" t="s">
        <v>7</v>
      </c>
      <c r="G67" s="10" t="s">
        <v>24</v>
      </c>
      <c r="H67" s="3" t="s">
        <v>5</v>
      </c>
      <c r="I67" s="3" t="s">
        <v>6</v>
      </c>
      <c r="J67" s="3" t="s">
        <v>3</v>
      </c>
      <c r="K67" s="3" t="s">
        <v>7</v>
      </c>
    </row>
    <row r="68" spans="1:11" x14ac:dyDescent="0.3">
      <c r="A68" s="6" t="s">
        <v>18</v>
      </c>
      <c r="B68" s="1">
        <v>4</v>
      </c>
      <c r="C68" s="1">
        <v>1</v>
      </c>
      <c r="D68" s="1">
        <v>0</v>
      </c>
      <c r="E68" s="1">
        <f>SUM(B68:D68)</f>
        <v>5</v>
      </c>
      <c r="G68" s="6" t="s">
        <v>5</v>
      </c>
      <c r="H68" s="5">
        <f>B68/$E$68</f>
        <v>0.8</v>
      </c>
      <c r="I68" s="5">
        <f>C68/$E$68</f>
        <v>0.2</v>
      </c>
      <c r="J68" s="5">
        <f>D68/$E$68</f>
        <v>0</v>
      </c>
      <c r="K68" s="7">
        <f>E68/$E$70</f>
        <v>6.41025641025641E-3</v>
      </c>
    </row>
    <row r="69" spans="1:11" x14ac:dyDescent="0.3">
      <c r="A69" s="6" t="s">
        <v>6</v>
      </c>
      <c r="B69" s="1">
        <v>577</v>
      </c>
      <c r="C69" s="1">
        <v>121</v>
      </c>
      <c r="D69" s="1">
        <v>77</v>
      </c>
      <c r="E69" s="1">
        <f>SUM(B69:D69)</f>
        <v>775</v>
      </c>
      <c r="G69" s="6" t="s">
        <v>6</v>
      </c>
      <c r="H69" s="5">
        <f>B69/$E$69</f>
        <v>0.74451612903225806</v>
      </c>
      <c r="I69" s="5">
        <f>C69/$E$69</f>
        <v>0.15612903225806452</v>
      </c>
      <c r="J69" s="5">
        <f>D69/$E$69</f>
        <v>9.9354838709677415E-2</v>
      </c>
      <c r="K69" s="7">
        <f t="shared" ref="K69" si="15">E69/$E$70</f>
        <v>0.99358974358974361</v>
      </c>
    </row>
    <row r="70" spans="1:11" x14ac:dyDescent="0.3">
      <c r="A70" s="6" t="s">
        <v>7</v>
      </c>
      <c r="B70" s="1">
        <f>SUM(B68:B69)</f>
        <v>581</v>
      </c>
      <c r="C70" s="1">
        <f>SUM(C68:C69)</f>
        <v>122</v>
      </c>
      <c r="D70" s="1">
        <f>SUM(D68:D69)</f>
        <v>77</v>
      </c>
      <c r="E70" s="1">
        <f>SUM(E68:E69)</f>
        <v>780</v>
      </c>
      <c r="G70" s="6" t="s">
        <v>7</v>
      </c>
      <c r="H70" s="5">
        <f>B70/$E$70</f>
        <v>0.74487179487179489</v>
      </c>
      <c r="I70" s="5">
        <f>C70/$E$70</f>
        <v>0.15641025641025641</v>
      </c>
      <c r="J70" s="5">
        <f>D70/$E$70</f>
        <v>9.8717948717948714E-2</v>
      </c>
      <c r="K70" s="7">
        <f>SUM(K68:K69)</f>
        <v>1</v>
      </c>
    </row>
    <row r="76" spans="1:11" x14ac:dyDescent="0.3">
      <c r="F76" t="s">
        <v>29</v>
      </c>
    </row>
  </sheetData>
  <mergeCells count="16">
    <mergeCell ref="B6:D6"/>
    <mergeCell ref="H6:J6"/>
    <mergeCell ref="B42:D42"/>
    <mergeCell ref="H42:J42"/>
    <mergeCell ref="B25:D25"/>
    <mergeCell ref="H25:J25"/>
    <mergeCell ref="B15:D15"/>
    <mergeCell ref="H15:J15"/>
    <mergeCell ref="B34:D34"/>
    <mergeCell ref="H34:J34"/>
    <mergeCell ref="B66:D66"/>
    <mergeCell ref="H66:J66"/>
    <mergeCell ref="B58:D58"/>
    <mergeCell ref="H58:J58"/>
    <mergeCell ref="B50:D50"/>
    <mergeCell ref="H50:J50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Notes</vt:lpstr>
      <vt:lpstr>English 204A Success</vt:lpstr>
      <vt:lpstr>English 204A Persistence</vt:lpstr>
      <vt:lpstr>204A Transfer Course Attempt</vt:lpstr>
      <vt:lpstr>204A Transfer Course Success</vt:lpstr>
      <vt:lpstr>TLC Attempted &amp; Success</vt:lpstr>
      <vt:lpstr>English 204A Demographics</vt:lpstr>
      <vt:lpstr>'204A Transfer Course Attempt'!Print_Area</vt:lpstr>
      <vt:lpstr>'204A Transfer Course Success'!Print_Area</vt:lpstr>
      <vt:lpstr>'English 204A Demographics'!Print_Area</vt:lpstr>
      <vt:lpstr>'English 204A Persistence'!Print_Area</vt:lpstr>
      <vt:lpstr>'English 204A Success'!Print_Area</vt:lpstr>
      <vt:lpstr>Notes!Print_Area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 Rhee</dc:creator>
  <cp:lastModifiedBy>Staff</cp:lastModifiedBy>
  <cp:lastPrinted>2015-04-30T17:14:51Z</cp:lastPrinted>
  <dcterms:created xsi:type="dcterms:W3CDTF">2015-03-10T20:27:39Z</dcterms:created>
  <dcterms:modified xsi:type="dcterms:W3CDTF">2015-05-14T14:38:39Z</dcterms:modified>
</cp:coreProperties>
</file>