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6608" windowHeight="9432" tabRatio="855"/>
  </bookViews>
  <sheets>
    <sheet name="Notes" sheetId="3" r:id="rId1"/>
    <sheet name="Math Basic Skills Success" sheetId="6" r:id="rId2"/>
    <sheet name="Math Basic Skills Persistence" sheetId="8" r:id="rId3"/>
    <sheet name="Math BS Transfer Course Attempt" sheetId="17" r:id="rId4"/>
    <sheet name="Math BS Transfer Course Success" sheetId="16" r:id="rId5"/>
    <sheet name="Math BS TLC attempt &amp; Success" sheetId="20" r:id="rId6"/>
    <sheet name="Math Pre-transfer Success" sheetId="9" r:id="rId7"/>
    <sheet name="Math Pre-transfer Persistence" sheetId="10" r:id="rId8"/>
    <sheet name="Pretran Transfer Course Attempt" sheetId="19" r:id="rId9"/>
    <sheet name="Pretran Transfer Course Success" sheetId="18" r:id="rId10"/>
    <sheet name="Pretran TLC Attempt &amp; Success" sheetId="21" r:id="rId11"/>
    <sheet name="Math 13 Success" sheetId="11" r:id="rId12"/>
    <sheet name="Math 13 Persistence" sheetId="12" r:id="rId13"/>
    <sheet name="Transfer to 4 year college" sheetId="15" r:id="rId14"/>
    <sheet name="Math Demographics" sheetId="7" r:id="rId15"/>
  </sheets>
  <definedNames>
    <definedName name="_xlnm.Print_Area" localSheetId="12">'Math 13 Persistence'!$K:$V</definedName>
    <definedName name="_xlnm.Print_Area" localSheetId="11">'Math 13 Success'!$J:$V</definedName>
    <definedName name="_xlnm.Print_Area" localSheetId="2">'Math Basic Skills Persistence'!$I:$U</definedName>
    <definedName name="_xlnm.Print_Area" localSheetId="1">'Math Basic Skills Success'!$I:$U</definedName>
    <definedName name="_xlnm.Print_Area" localSheetId="5">'Math BS TLC attempt &amp; Success'!$A:$G</definedName>
    <definedName name="_xlnm.Print_Area" localSheetId="3">'Math BS Transfer Course Attempt'!$I:$W</definedName>
    <definedName name="_xlnm.Print_Area" localSheetId="4">'Math BS Transfer Course Success'!$I:$X</definedName>
    <definedName name="_xlnm.Print_Area" localSheetId="14">'Math Demographics'!$AF:$AJ</definedName>
    <definedName name="_xlnm.Print_Area" localSheetId="7">'Math Pre-transfer Persistence'!$H:$T</definedName>
    <definedName name="_xlnm.Print_Area" localSheetId="6">'Math Pre-transfer Success'!$H:$T</definedName>
    <definedName name="_xlnm.Print_Area" localSheetId="10">'Pretran TLC Attempt &amp; Success'!$I:$P</definedName>
    <definedName name="_xlnm.Print_Area" localSheetId="8">'Pretran Transfer Course Attempt'!$H:$V</definedName>
    <definedName name="_xlnm.Print_Area" localSheetId="9">'Pretran Transfer Course Success'!$J:$W</definedName>
    <definedName name="_xlnm.Print_Area" localSheetId="13">'Transfer to 4 year college'!$K:$N</definedName>
  </definedNames>
  <calcPr calcId="145621"/>
</workbook>
</file>

<file path=xl/calcChain.xml><?xml version="1.0" encoding="utf-8"?>
<calcChain xmlns="http://schemas.openxmlformats.org/spreadsheetml/2006/main">
  <c r="N10" i="15" l="1"/>
  <c r="M37" i="15"/>
  <c r="L37" i="15"/>
  <c r="N36" i="15"/>
  <c r="N35" i="15"/>
  <c r="N34" i="15"/>
  <c r="M30" i="15"/>
  <c r="L30" i="15"/>
  <c r="N29" i="15"/>
  <c r="N28" i="15"/>
  <c r="N27" i="15"/>
  <c r="M23" i="15"/>
  <c r="L23" i="15"/>
  <c r="N22" i="15"/>
  <c r="N21" i="15"/>
  <c r="N20" i="15"/>
  <c r="N19" i="15"/>
  <c r="N18" i="15"/>
  <c r="M14" i="15"/>
  <c r="L14" i="15"/>
  <c r="N13" i="15"/>
  <c r="N12" i="15"/>
  <c r="N11" i="15"/>
  <c r="N37" i="15" l="1"/>
  <c r="N30" i="15"/>
  <c r="N23" i="15"/>
  <c r="N14" i="15"/>
  <c r="D19" i="18" l="1"/>
  <c r="D20" i="18"/>
  <c r="D21" i="18"/>
  <c r="D22" i="18"/>
  <c r="D23" i="18"/>
  <c r="D18" i="18"/>
  <c r="D10" i="18"/>
  <c r="D11" i="18"/>
  <c r="D12" i="18"/>
  <c r="D13" i="18"/>
  <c r="D14" i="18"/>
  <c r="D9" i="18"/>
  <c r="D10" i="19"/>
  <c r="D11" i="19"/>
  <c r="D12" i="19"/>
  <c r="D13" i="19"/>
  <c r="D14" i="19"/>
  <c r="D9" i="19"/>
  <c r="D19" i="16"/>
  <c r="D20" i="16"/>
  <c r="D21" i="16"/>
  <c r="D22" i="16"/>
  <c r="D23" i="16"/>
  <c r="D18" i="16"/>
  <c r="H37" i="15" l="1"/>
  <c r="G37" i="15"/>
  <c r="I36" i="15"/>
  <c r="I35" i="15"/>
  <c r="I34" i="15"/>
  <c r="H30" i="15"/>
  <c r="G30" i="15"/>
  <c r="I29" i="15"/>
  <c r="I28" i="15"/>
  <c r="I27" i="15"/>
  <c r="H23" i="15"/>
  <c r="G23" i="15"/>
  <c r="I22" i="15"/>
  <c r="I21" i="15"/>
  <c r="I20" i="15"/>
  <c r="I19" i="15"/>
  <c r="I18" i="15"/>
  <c r="H14" i="15"/>
  <c r="G14" i="15"/>
  <c r="I13" i="15"/>
  <c r="I12" i="15"/>
  <c r="I11" i="15"/>
  <c r="I10" i="15"/>
  <c r="D35" i="15"/>
  <c r="D36" i="15"/>
  <c r="D34" i="15"/>
  <c r="C37" i="15"/>
  <c r="D37" i="15" s="1"/>
  <c r="B37" i="15"/>
  <c r="D11" i="15"/>
  <c r="D12" i="15"/>
  <c r="D13" i="15"/>
  <c r="D10" i="15"/>
  <c r="D19" i="15"/>
  <c r="D20" i="15"/>
  <c r="D21" i="15"/>
  <c r="D22" i="15"/>
  <c r="D18" i="15"/>
  <c r="D28" i="15"/>
  <c r="D29" i="15"/>
  <c r="D27" i="15"/>
  <c r="C30" i="15"/>
  <c r="B30" i="15"/>
  <c r="C23" i="15"/>
  <c r="B23" i="15"/>
  <c r="C14" i="15"/>
  <c r="B14" i="15"/>
  <c r="I23" i="15" l="1"/>
  <c r="D14" i="15"/>
  <c r="I14" i="15"/>
  <c r="I30" i="15"/>
  <c r="I37" i="15"/>
  <c r="D23" i="15"/>
  <c r="D30" i="15"/>
  <c r="R10" i="7"/>
  <c r="R11" i="7"/>
  <c r="R12" i="7"/>
  <c r="R9" i="7"/>
  <c r="E10" i="7"/>
  <c r="E11" i="7"/>
  <c r="E12" i="7"/>
  <c r="E9" i="7"/>
  <c r="H9" i="7" l="1"/>
  <c r="J12" i="7"/>
  <c r="AD37" i="7"/>
  <c r="AD10" i="7"/>
  <c r="AD11" i="7"/>
  <c r="AD12" i="7"/>
  <c r="AD9" i="7"/>
  <c r="AC66" i="7"/>
  <c r="AB66" i="7"/>
  <c r="AA66" i="7"/>
  <c r="AD65" i="7"/>
  <c r="AD64" i="7"/>
  <c r="AC59" i="7"/>
  <c r="AB59" i="7"/>
  <c r="AA59" i="7"/>
  <c r="AD58" i="7"/>
  <c r="AD57" i="7"/>
  <c r="AC52" i="7"/>
  <c r="AB52" i="7"/>
  <c r="AA52" i="7"/>
  <c r="AD51" i="7"/>
  <c r="AD50" i="7"/>
  <c r="AC45" i="7"/>
  <c r="AB45" i="7"/>
  <c r="AA45" i="7"/>
  <c r="AD44" i="7"/>
  <c r="AD43" i="7"/>
  <c r="AC38" i="7"/>
  <c r="AB38" i="7"/>
  <c r="AA38" i="7"/>
  <c r="AD36" i="7"/>
  <c r="AC31" i="7"/>
  <c r="AB31" i="7"/>
  <c r="AA31" i="7"/>
  <c r="AD30" i="7"/>
  <c r="AD29" i="7"/>
  <c r="AD28" i="7"/>
  <c r="AC23" i="7"/>
  <c r="AB23" i="7"/>
  <c r="AA23" i="7"/>
  <c r="AD22" i="7"/>
  <c r="AD21" i="7"/>
  <c r="AD20" i="7"/>
  <c r="AD19" i="7"/>
  <c r="AD18" i="7"/>
  <c r="AB13" i="7"/>
  <c r="AA13" i="7"/>
  <c r="AG20" i="7" l="1"/>
  <c r="AI30" i="7"/>
  <c r="AI36" i="7"/>
  <c r="AI43" i="7"/>
  <c r="AJ43" i="7"/>
  <c r="AH65" i="7"/>
  <c r="AI9" i="7"/>
  <c r="AG9" i="7"/>
  <c r="AH9" i="7"/>
  <c r="AH37" i="7"/>
  <c r="AJ37" i="7"/>
  <c r="AH21" i="7"/>
  <c r="AH44" i="7"/>
  <c r="AJ44" i="7"/>
  <c r="AH50" i="7"/>
  <c r="AH12" i="7"/>
  <c r="AG12" i="7"/>
  <c r="AI12" i="7"/>
  <c r="AH18" i="7"/>
  <c r="AI22" i="7"/>
  <c r="AH28" i="7"/>
  <c r="AH51" i="7"/>
  <c r="AI57" i="7"/>
  <c r="AI11" i="7"/>
  <c r="AG11" i="7"/>
  <c r="AH11" i="7"/>
  <c r="AG19" i="7"/>
  <c r="AH29" i="7"/>
  <c r="AH58" i="7"/>
  <c r="AH10" i="7"/>
  <c r="AI10" i="7"/>
  <c r="AG10" i="7"/>
  <c r="AD66" i="7"/>
  <c r="AH66" i="7" s="1"/>
  <c r="AG43" i="7"/>
  <c r="AD38" i="7"/>
  <c r="AH38" i="7" s="1"/>
  <c r="AI28" i="7"/>
  <c r="AG36" i="7"/>
  <c r="AH43" i="7"/>
  <c r="AH30" i="7"/>
  <c r="AH36" i="7"/>
  <c r="AI65" i="7"/>
  <c r="AI37" i="7"/>
  <c r="AG65" i="7"/>
  <c r="AH22" i="7"/>
  <c r="AI51" i="7"/>
  <c r="AH20" i="7"/>
  <c r="AG37" i="7"/>
  <c r="AH57" i="7"/>
  <c r="AI18" i="7"/>
  <c r="AG21" i="7"/>
  <c r="AI19" i="7"/>
  <c r="AG29" i="7"/>
  <c r="AG44" i="7"/>
  <c r="AG50" i="7"/>
  <c r="AG51" i="7"/>
  <c r="AG57" i="7"/>
  <c r="AG58" i="7"/>
  <c r="AG64" i="7"/>
  <c r="AG18" i="7"/>
  <c r="AG22" i="7"/>
  <c r="AI20" i="7"/>
  <c r="AH19" i="7"/>
  <c r="AG28" i="7"/>
  <c r="AG30" i="7"/>
  <c r="AG38" i="7"/>
  <c r="AI50" i="7"/>
  <c r="AI64" i="7"/>
  <c r="AI21" i="7"/>
  <c r="AI29" i="7"/>
  <c r="AI44" i="7"/>
  <c r="AI58" i="7"/>
  <c r="AH64" i="7"/>
  <c r="AD59" i="7"/>
  <c r="AI59" i="7" s="1"/>
  <c r="AD52" i="7"/>
  <c r="AH52" i="7" s="1"/>
  <c r="AD45" i="7"/>
  <c r="AH45" i="7" s="1"/>
  <c r="AD31" i="7"/>
  <c r="AI31" i="7" s="1"/>
  <c r="AD23" i="7"/>
  <c r="AI23" i="7" s="1"/>
  <c r="AC13" i="7"/>
  <c r="AJ29" i="7" l="1"/>
  <c r="AJ57" i="7"/>
  <c r="AJ28" i="7"/>
  <c r="AJ31" i="7" s="1"/>
  <c r="AJ18" i="7"/>
  <c r="AJ30" i="7"/>
  <c r="AI66" i="7"/>
  <c r="AJ64" i="7"/>
  <c r="AJ58" i="7"/>
  <c r="AJ19" i="7"/>
  <c r="AJ51" i="7"/>
  <c r="AJ22" i="7"/>
  <c r="AJ50" i="7"/>
  <c r="AJ21" i="7"/>
  <c r="AJ65" i="7"/>
  <c r="AJ36" i="7"/>
  <c r="AJ20" i="7"/>
  <c r="AG66" i="7"/>
  <c r="AI38" i="7"/>
  <c r="AJ38" i="7" s="1"/>
  <c r="AG23" i="7"/>
  <c r="AH23" i="7"/>
  <c r="AH59" i="7"/>
  <c r="AG59" i="7"/>
  <c r="AI52" i="7"/>
  <c r="AG31" i="7"/>
  <c r="AG52" i="7"/>
  <c r="AG45" i="7"/>
  <c r="AH31" i="7"/>
  <c r="AI45" i="7"/>
  <c r="AD13" i="7"/>
  <c r="AJ23" i="7" l="1"/>
  <c r="AJ9" i="7"/>
  <c r="AJ12" i="7"/>
  <c r="AJ10" i="7"/>
  <c r="AJ11" i="7"/>
  <c r="AJ66" i="7"/>
  <c r="AJ59" i="7"/>
  <c r="AJ52" i="7"/>
  <c r="AG13" i="7"/>
  <c r="AH13" i="7"/>
  <c r="AJ45" i="7"/>
  <c r="AI13" i="7"/>
  <c r="AJ13" i="7" l="1"/>
  <c r="B8" i="10"/>
  <c r="B7" i="6" l="1"/>
  <c r="B8" i="9"/>
  <c r="Q66" i="7"/>
  <c r="P66" i="7"/>
  <c r="O66" i="7"/>
  <c r="R65" i="7"/>
  <c r="R64" i="7"/>
  <c r="Q59" i="7"/>
  <c r="P59" i="7"/>
  <c r="O59" i="7"/>
  <c r="R58" i="7"/>
  <c r="R57" i="7"/>
  <c r="Q52" i="7"/>
  <c r="P52" i="7"/>
  <c r="O52" i="7"/>
  <c r="R51" i="7"/>
  <c r="R50" i="7"/>
  <c r="Q45" i="7"/>
  <c r="P45" i="7"/>
  <c r="O45" i="7"/>
  <c r="R44" i="7"/>
  <c r="R43" i="7"/>
  <c r="Q38" i="7"/>
  <c r="P38" i="7"/>
  <c r="O38" i="7"/>
  <c r="R37" i="7"/>
  <c r="R36" i="7"/>
  <c r="Q23" i="7"/>
  <c r="P23" i="7"/>
  <c r="O23" i="7"/>
  <c r="R22" i="7"/>
  <c r="R21" i="7"/>
  <c r="R20" i="7"/>
  <c r="R19" i="7"/>
  <c r="R18" i="7"/>
  <c r="Q31" i="7"/>
  <c r="P31" i="7"/>
  <c r="O31" i="7"/>
  <c r="R30" i="7"/>
  <c r="R29" i="7"/>
  <c r="R28" i="7"/>
  <c r="W30" i="7" l="1"/>
  <c r="X18" i="7"/>
  <c r="V36" i="7"/>
  <c r="U58" i="7"/>
  <c r="X19" i="7"/>
  <c r="X37" i="7"/>
  <c r="W28" i="7"/>
  <c r="X28" i="7"/>
  <c r="W44" i="7"/>
  <c r="X44" i="7"/>
  <c r="X50" i="7"/>
  <c r="V51" i="7"/>
  <c r="X51" i="7"/>
  <c r="V57" i="7"/>
  <c r="U21" i="7"/>
  <c r="V21" i="7"/>
  <c r="W21" i="7"/>
  <c r="U22" i="7"/>
  <c r="V22" i="7"/>
  <c r="W22" i="7"/>
  <c r="U19" i="7"/>
  <c r="V19" i="7"/>
  <c r="W19" i="7"/>
  <c r="U20" i="7"/>
  <c r="V20" i="7"/>
  <c r="W20" i="7"/>
  <c r="V29" i="7"/>
  <c r="U28" i="7"/>
  <c r="W50" i="7"/>
  <c r="V28" i="7"/>
  <c r="V30" i="7"/>
  <c r="U36" i="7"/>
  <c r="U51" i="7"/>
  <c r="W64" i="7"/>
  <c r="U18" i="7"/>
  <c r="U29" i="7"/>
  <c r="V44" i="7"/>
  <c r="U57" i="7"/>
  <c r="W29" i="7"/>
  <c r="W37" i="7"/>
  <c r="U37" i="7"/>
  <c r="V37" i="7"/>
  <c r="U43" i="7"/>
  <c r="V43" i="7"/>
  <c r="W43" i="7"/>
  <c r="W65" i="7"/>
  <c r="V65" i="7"/>
  <c r="U65" i="7"/>
  <c r="U30" i="7"/>
  <c r="W18" i="7"/>
  <c r="U44" i="7"/>
  <c r="V50" i="7"/>
  <c r="W58" i="7"/>
  <c r="V64" i="7"/>
  <c r="R59" i="7"/>
  <c r="W59" i="7" s="1"/>
  <c r="V18" i="7"/>
  <c r="W36" i="7"/>
  <c r="U50" i="7"/>
  <c r="W51" i="7"/>
  <c r="V58" i="7"/>
  <c r="U64" i="7"/>
  <c r="U11" i="7"/>
  <c r="W57" i="7"/>
  <c r="R66" i="7"/>
  <c r="U66" i="7" s="1"/>
  <c r="R52" i="7"/>
  <c r="U52" i="7" s="1"/>
  <c r="R45" i="7"/>
  <c r="W45" i="7" s="1"/>
  <c r="R38" i="7"/>
  <c r="U38" i="7" s="1"/>
  <c r="O13" i="7"/>
  <c r="P13" i="7"/>
  <c r="R23" i="7"/>
  <c r="W23" i="7" s="1"/>
  <c r="R31" i="7"/>
  <c r="W31" i="7" s="1"/>
  <c r="Q13" i="7"/>
  <c r="D38" i="7"/>
  <c r="C38" i="7"/>
  <c r="B38" i="7"/>
  <c r="E37" i="7"/>
  <c r="E36" i="7"/>
  <c r="D52" i="7"/>
  <c r="C52" i="7"/>
  <c r="B52" i="7"/>
  <c r="E51" i="7"/>
  <c r="E50" i="7"/>
  <c r="D59" i="7"/>
  <c r="C59" i="7"/>
  <c r="B59" i="7"/>
  <c r="E58" i="7"/>
  <c r="E57" i="7"/>
  <c r="D66" i="7"/>
  <c r="C66" i="7"/>
  <c r="B66" i="7"/>
  <c r="E65" i="7"/>
  <c r="E64" i="7"/>
  <c r="D45" i="7"/>
  <c r="C45" i="7"/>
  <c r="B45" i="7"/>
  <c r="E44" i="7"/>
  <c r="E43" i="7"/>
  <c r="D23" i="7"/>
  <c r="C23" i="7"/>
  <c r="B23" i="7"/>
  <c r="E22" i="7"/>
  <c r="E21" i="7"/>
  <c r="E20" i="7"/>
  <c r="E19" i="7"/>
  <c r="E18" i="7"/>
  <c r="D31" i="7"/>
  <c r="C31" i="7"/>
  <c r="B31" i="7"/>
  <c r="E30" i="7"/>
  <c r="E29" i="7"/>
  <c r="E28" i="7"/>
  <c r="I19" i="7" l="1"/>
  <c r="K19" i="7"/>
  <c r="J44" i="7"/>
  <c r="K44" i="7"/>
  <c r="H64" i="7"/>
  <c r="J37" i="7"/>
  <c r="H20" i="7"/>
  <c r="K20" i="7"/>
  <c r="J65" i="7"/>
  <c r="J57" i="7"/>
  <c r="K57" i="7"/>
  <c r="X36" i="7"/>
  <c r="X30" i="7"/>
  <c r="H29" i="7"/>
  <c r="K29" i="7"/>
  <c r="I21" i="7"/>
  <c r="K21" i="7"/>
  <c r="J58" i="7"/>
  <c r="K58" i="7"/>
  <c r="I50" i="7"/>
  <c r="X57" i="7"/>
  <c r="X21" i="7"/>
  <c r="X65" i="7"/>
  <c r="X64" i="7"/>
  <c r="K30" i="7"/>
  <c r="J18" i="7"/>
  <c r="J22" i="7"/>
  <c r="K22" i="7"/>
  <c r="J43" i="7"/>
  <c r="J51" i="7"/>
  <c r="J36" i="7"/>
  <c r="X29" i="7"/>
  <c r="X20" i="7"/>
  <c r="X23" i="7" s="1"/>
  <c r="X43" i="7"/>
  <c r="X58" i="7"/>
  <c r="X22" i="7"/>
  <c r="W66" i="7"/>
  <c r="W52" i="7"/>
  <c r="U12" i="7"/>
  <c r="V12" i="7"/>
  <c r="W12" i="7"/>
  <c r="U23" i="7"/>
  <c r="V38" i="7"/>
  <c r="W38" i="7"/>
  <c r="W11" i="7"/>
  <c r="U59" i="7"/>
  <c r="U31" i="7"/>
  <c r="V66" i="7"/>
  <c r="V11" i="7"/>
  <c r="W10" i="7"/>
  <c r="U10" i="7"/>
  <c r="V10" i="7"/>
  <c r="V45" i="7"/>
  <c r="U45" i="7"/>
  <c r="V9" i="7"/>
  <c r="W9" i="7"/>
  <c r="U9" i="7"/>
  <c r="V23" i="7"/>
  <c r="V52" i="7"/>
  <c r="V59" i="7"/>
  <c r="V31" i="7"/>
  <c r="R13" i="7"/>
  <c r="B13" i="7"/>
  <c r="J50" i="7"/>
  <c r="D13" i="7"/>
  <c r="H57" i="7"/>
  <c r="J10" i="7"/>
  <c r="C13" i="7"/>
  <c r="I12" i="7"/>
  <c r="E38" i="7"/>
  <c r="H38" i="7" s="1"/>
  <c r="H36" i="7"/>
  <c r="H51" i="7"/>
  <c r="I51" i="7"/>
  <c r="H50" i="7"/>
  <c r="H65" i="7"/>
  <c r="E66" i="7"/>
  <c r="J66" i="7" s="1"/>
  <c r="I65" i="7"/>
  <c r="I64" i="7"/>
  <c r="J64" i="7"/>
  <c r="H43" i="7"/>
  <c r="I20" i="7"/>
  <c r="H19" i="7"/>
  <c r="J19" i="7"/>
  <c r="H21" i="7"/>
  <c r="J21" i="7"/>
  <c r="H30" i="7"/>
  <c r="J30" i="7"/>
  <c r="E31" i="7"/>
  <c r="J31" i="7" s="1"/>
  <c r="I29" i="7"/>
  <c r="H28" i="7"/>
  <c r="J28" i="7"/>
  <c r="J29" i="7"/>
  <c r="I30" i="7"/>
  <c r="H18" i="7"/>
  <c r="J20" i="7"/>
  <c r="H22" i="7"/>
  <c r="I43" i="7"/>
  <c r="H44" i="7"/>
  <c r="I57" i="7"/>
  <c r="H58" i="7"/>
  <c r="I36" i="7"/>
  <c r="H37" i="7"/>
  <c r="E23" i="7"/>
  <c r="H23" i="7" s="1"/>
  <c r="E59" i="7"/>
  <c r="H59" i="7" s="1"/>
  <c r="I18" i="7"/>
  <c r="I22" i="7"/>
  <c r="I44" i="7"/>
  <c r="I58" i="7"/>
  <c r="E52" i="7"/>
  <c r="H52" i="7" s="1"/>
  <c r="I37" i="7"/>
  <c r="E45" i="7"/>
  <c r="J45" i="7" s="1"/>
  <c r="I28" i="7"/>
  <c r="U13" i="7" l="1"/>
  <c r="X9" i="7"/>
  <c r="X10" i="7"/>
  <c r="X11" i="7"/>
  <c r="X12" i="7"/>
  <c r="K37" i="7"/>
  <c r="K51" i="7"/>
  <c r="K50" i="7"/>
  <c r="K65" i="7"/>
  <c r="K28" i="7"/>
  <c r="K64" i="7"/>
  <c r="X52" i="7"/>
  <c r="K36" i="7"/>
  <c r="K43" i="7"/>
  <c r="K18" i="7"/>
  <c r="K23" i="7" s="1"/>
  <c r="X66" i="7"/>
  <c r="X45" i="7"/>
  <c r="X59" i="7"/>
  <c r="X38" i="7"/>
  <c r="V13" i="7"/>
  <c r="W13" i="7"/>
  <c r="X31" i="7"/>
  <c r="H66" i="7"/>
  <c r="H31" i="7"/>
  <c r="J11" i="7"/>
  <c r="H11" i="7"/>
  <c r="I66" i="7"/>
  <c r="I10" i="7"/>
  <c r="H10" i="7"/>
  <c r="H12" i="7"/>
  <c r="I11" i="7"/>
  <c r="J38" i="7"/>
  <c r="I38" i="7"/>
  <c r="I45" i="7"/>
  <c r="I31" i="7"/>
  <c r="H45" i="7"/>
  <c r="J23" i="7"/>
  <c r="J59" i="7"/>
  <c r="I23" i="7"/>
  <c r="J52" i="7"/>
  <c r="I52" i="7"/>
  <c r="I59" i="7"/>
  <c r="X13" i="7" l="1"/>
  <c r="K66" i="7"/>
  <c r="K38" i="7"/>
  <c r="K31" i="7"/>
  <c r="K52" i="7"/>
  <c r="K59" i="7"/>
  <c r="K45" i="7"/>
  <c r="I9" i="7" l="1"/>
  <c r="J9" i="7"/>
  <c r="E13" i="7"/>
  <c r="K10" i="7" l="1"/>
  <c r="K11" i="7"/>
  <c r="K12" i="7"/>
  <c r="K9" i="7"/>
  <c r="I13" i="7"/>
  <c r="J13" i="7"/>
  <c r="H13" i="7"/>
  <c r="K13" i="7" l="1"/>
</calcChain>
</file>

<file path=xl/sharedStrings.xml><?xml version="1.0" encoding="utf-8"?>
<sst xmlns="http://schemas.openxmlformats.org/spreadsheetml/2006/main" count="1192" uniqueCount="401">
  <si>
    <t>Excludes XX grade</t>
  </si>
  <si>
    <t>Female</t>
  </si>
  <si>
    <t>Male</t>
  </si>
  <si>
    <t>Unknown</t>
  </si>
  <si>
    <t>Low Income</t>
  </si>
  <si>
    <t xml:space="preserve">Yes </t>
  </si>
  <si>
    <t>No</t>
  </si>
  <si>
    <t>Total</t>
  </si>
  <si>
    <t>Gender</t>
  </si>
  <si>
    <t>Gender %</t>
  </si>
  <si>
    <t>Ethnicity</t>
  </si>
  <si>
    <t>African American</t>
  </si>
  <si>
    <t>Asian</t>
  </si>
  <si>
    <t>Hispanic</t>
  </si>
  <si>
    <t>White</t>
  </si>
  <si>
    <t>Other</t>
  </si>
  <si>
    <t>Ethnicity %</t>
  </si>
  <si>
    <t>Disability</t>
  </si>
  <si>
    <t>Yes</t>
  </si>
  <si>
    <t>Disability %</t>
  </si>
  <si>
    <t>CalWORKs</t>
  </si>
  <si>
    <t>CalWORKs %</t>
  </si>
  <si>
    <t>EOPS</t>
  </si>
  <si>
    <t>EOPS %</t>
  </si>
  <si>
    <t>Veteran %</t>
  </si>
  <si>
    <t>Foster Youth</t>
  </si>
  <si>
    <t>Foster Youth %</t>
  </si>
  <si>
    <t>Age Group</t>
  </si>
  <si>
    <t>Age Group %</t>
  </si>
  <si>
    <t xml:space="preserve">           </t>
  </si>
  <si>
    <t>Includes duplicates - students attempting same course more than once during different terms</t>
  </si>
  <si>
    <t>Course</t>
  </si>
  <si>
    <t xml:space="preserve">Outcome: Course completion </t>
  </si>
  <si>
    <t>The logistic regression model was significant.</t>
  </si>
  <si>
    <t>Persistence Rate</t>
  </si>
  <si>
    <t>Success Rate</t>
  </si>
  <si>
    <t xml:space="preserve">Outcome: Course success </t>
  </si>
  <si>
    <t>Total n</t>
  </si>
  <si>
    <t>Subsequent Term</t>
  </si>
  <si>
    <t>One term persistence</t>
  </si>
  <si>
    <t xml:space="preserve"> </t>
  </si>
  <si>
    <t>20-24</t>
  </si>
  <si>
    <t>25-34</t>
  </si>
  <si>
    <t>&gt;= 35</t>
  </si>
  <si>
    <t>&lt;= 19</t>
  </si>
  <si>
    <t>BCC Basic Skills Math Courses (250, 253)</t>
  </si>
  <si>
    <t>Basic Skills Math Courses: Course Success (250, 253)</t>
  </si>
  <si>
    <t>BCC Pre-transfer Math Courses (201, 203, 206)</t>
  </si>
  <si>
    <t>Pre-transfer Math Courses: Course Success (201, 203, 206)</t>
  </si>
  <si>
    <t xml:space="preserve">Logistic regressions were performed to ascertain the effects of demographic variables (e.g., age, ethnicity, gender, income status) </t>
  </si>
  <si>
    <r>
      <rPr>
        <b/>
        <sz val="11"/>
        <color theme="1"/>
        <rFont val="Calibri"/>
        <family val="2"/>
        <scheme val="minor"/>
      </rPr>
      <t>Predictor variables</t>
    </r>
    <r>
      <rPr>
        <sz val="11"/>
        <color theme="1"/>
        <rFont val="Calibri"/>
        <family val="2"/>
        <scheme val="minor"/>
      </rPr>
      <t>: Age, ethnicity, gender, income status, CalWORKs, disability, EOPS, foster youth, veteran</t>
    </r>
  </si>
  <si>
    <t xml:space="preserve">  1. Do you need financial help to attend college? </t>
  </si>
  <si>
    <t>Course Success Rate</t>
  </si>
  <si>
    <t>Definition: Percentage of students who receive a passing/satisfactory grade.</t>
  </si>
  <si>
    <t>Numerator: A, B, C, CR, IA, IB, IC, IPP, P</t>
  </si>
  <si>
    <t>Denominator: A, B, C, CR, D, F, FW, IA, IB, IC, ID, IF, INP, IPP, P, NC, NP, W</t>
  </si>
  <si>
    <t>Data from Summer 2008 to Fall 2014 (persistence data includes Spring 2015)</t>
  </si>
  <si>
    <r>
      <rPr>
        <b/>
        <sz val="11"/>
        <color theme="1"/>
        <rFont val="Calibri"/>
        <family val="2"/>
        <scheme val="minor"/>
      </rPr>
      <t>Reference groups</t>
    </r>
    <r>
      <rPr>
        <sz val="11"/>
        <color theme="1"/>
        <rFont val="Calibri"/>
        <family val="2"/>
        <scheme val="minor"/>
      </rPr>
      <t>:  age &lt;= 19 years,  White, male, not low income (non-member of CalWORKs, Disability, EOPS, foster youth, or veteran)</t>
    </r>
  </si>
  <si>
    <t xml:space="preserve">3 Models assessed: </t>
  </si>
  <si>
    <r>
      <t xml:space="preserve">   </t>
    </r>
    <r>
      <rPr>
        <b/>
        <sz val="11"/>
        <color theme="1"/>
        <rFont val="Calibri"/>
        <family val="2"/>
        <scheme val="minor"/>
      </rPr>
      <t>Model 2</t>
    </r>
    <r>
      <rPr>
        <sz val="11"/>
        <color theme="1"/>
        <rFont val="Calibri"/>
        <family val="2"/>
        <scheme val="minor"/>
      </rPr>
      <t>:  CalWORKs, Disability, EOPS, foster youth, OR veteran (controlling for age, ethnicity, gender, and income status) as predictors</t>
    </r>
  </si>
  <si>
    <r>
      <t xml:space="preserve">   </t>
    </r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Age, ethnicity, gender, and income status AND interaction between age and income (ethnicity and income  OR gender and  status) as predictors</t>
    </r>
  </si>
  <si>
    <t>Logistic Regression Criteria:</t>
  </si>
  <si>
    <t xml:space="preserve">Predictors: Age, ethnicity, gender, income status </t>
  </si>
  <si>
    <t>Outcome: Course success rate</t>
  </si>
  <si>
    <t>Reference groups: Youngest (age &lt;= 19 years), White, male, not low income</t>
  </si>
  <si>
    <t>1) Age: Overall significant effect</t>
  </si>
  <si>
    <t>2) Ethnicity: Overall significant effect</t>
  </si>
  <si>
    <t xml:space="preserve">3) Gender: No significant effect </t>
  </si>
  <si>
    <t>4) Income: Overall significant effect</t>
  </si>
  <si>
    <t xml:space="preserve">   Age 25-34 students are 1.31 times more likely to exhibit course success than youngest students </t>
  </si>
  <si>
    <t xml:space="preserve">   Age &gt;= 35 students are 1.34 times more likely to exhibit course success than younger students </t>
  </si>
  <si>
    <t xml:space="preserve">   African American students are .32 times less likely to exhibit course success than White students</t>
  </si>
  <si>
    <t xml:space="preserve">   Hispanic students are .63 times less likely to exhibit course success than White students</t>
  </si>
  <si>
    <t xml:space="preserve">    Low income students are .71 times less likely to exhibit course success than non-low income students </t>
  </si>
  <si>
    <r>
      <rPr>
        <b/>
        <sz val="11"/>
        <color theme="1"/>
        <rFont val="Calibri"/>
        <family val="2"/>
        <scheme val="minor"/>
      </rPr>
      <t>Model 3:</t>
    </r>
    <r>
      <rPr>
        <sz val="11"/>
        <color theme="1"/>
        <rFont val="Calibri"/>
        <family val="2"/>
        <scheme val="minor"/>
      </rPr>
      <t xml:space="preserve"> Interaction between age and income, ethnic group and  Income,  gender and income not significant</t>
    </r>
  </si>
  <si>
    <t>Outcome: Persistence rate</t>
  </si>
  <si>
    <t>3) Gender: Overall significant effect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</si>
  <si>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age and income, gender and income not significant</t>
    </r>
  </si>
  <si>
    <t>1) Significant ethnicity by income interaction, p &lt; .05 (significant effect for unknown income group)</t>
  </si>
  <si>
    <r>
      <rPr>
        <b/>
        <sz val="11"/>
        <color theme="1"/>
        <rFont val="Calibri"/>
        <family val="2"/>
        <scheme val="minor"/>
      </rPr>
      <t>Model 3:</t>
    </r>
    <r>
      <rPr>
        <sz val="11"/>
        <color theme="1"/>
        <rFont val="Calibri"/>
        <family val="2"/>
        <scheme val="minor"/>
      </rPr>
      <t xml:space="preserve"> Interaction between age and income, ethnicity and  Income,  gender and income not significant</t>
    </r>
  </si>
  <si>
    <t xml:space="preserve">    Age 20-24 students are .77 times less likely to exhibit course success than youngest students</t>
  </si>
  <si>
    <t xml:space="preserve">    Age 25-34 students are 1.33 times more likely to exhibit course success than youngest students</t>
  </si>
  <si>
    <t xml:space="preserve">    Age &gt;= 35 students are 1.22 times more likely to exhibit course success than youngest students </t>
  </si>
  <si>
    <t xml:space="preserve">    African American students are .40 times less likely to exhibit course success than White students </t>
  </si>
  <si>
    <t xml:space="preserve">    Hispanic students are .63 times less likely to exhibit course success than White students</t>
  </si>
  <si>
    <t xml:space="preserve">3) Gender: Overall significant effect </t>
  </si>
  <si>
    <t xml:space="preserve">     Female students are 1.19 times more likely to exhibit course success than male students</t>
  </si>
  <si>
    <t xml:space="preserve">    Low income students are .76 times less likely to exhibit  course success than non-low income students </t>
  </si>
  <si>
    <t xml:space="preserve">   Age 25-34 students are .81 times less likely to exhibit persistence than youngest students</t>
  </si>
  <si>
    <t xml:space="preserve">     African American students are .67 times less likely to exhibit persistence than White students</t>
  </si>
  <si>
    <t xml:space="preserve">      Hispanic students are .76 times less likely to exhibit persistence than White students </t>
  </si>
  <si>
    <t xml:space="preserve">   Age 20-24 students are .61 times less likely to exhibit persistence than youngest students</t>
  </si>
  <si>
    <t xml:space="preserve">   Age 25-34 students are .62 times less likely to exhibit persistence than youngest students</t>
  </si>
  <si>
    <t xml:space="preserve">   Age &gt;= 35 students are .69 times less likely to exhibit persistence than youngest students</t>
  </si>
  <si>
    <t xml:space="preserve">     Female students are 1.18 times more likely to exhibit persistence than male students</t>
  </si>
  <si>
    <t>Summer 2008 to Fall 2014 (n = 5,801)</t>
  </si>
  <si>
    <t xml:space="preserve">    Age 20-24 students are .84 times less likely to exhibit course success than youngest students</t>
  </si>
  <si>
    <t xml:space="preserve">    African American students are .39 times less likely to exhibit course success than White students </t>
  </si>
  <si>
    <t xml:space="preserve">    Hispanic students are .61 times less likely to exhibit course success than White students</t>
  </si>
  <si>
    <t xml:space="preserve">     Female students are 1.21 times more likely to exhibit course success than male students</t>
  </si>
  <si>
    <t xml:space="preserve">    Low income students are .62 times less likely to exhibit  course success than non-low income students </t>
  </si>
  <si>
    <t>Summer 2008 to Spring 2015 (n = 5,841)</t>
  </si>
  <si>
    <r>
      <rPr>
        <b/>
        <sz val="11"/>
        <color theme="1"/>
        <rFont val="Calibri"/>
        <family val="2"/>
        <scheme val="minor"/>
      </rPr>
      <t>Model 3:</t>
    </r>
    <r>
      <rPr>
        <sz val="11"/>
        <color theme="1"/>
        <rFont val="Calibri"/>
        <family val="2"/>
        <scheme val="minor"/>
      </rPr>
      <t xml:space="preserve"> Interaction between age and income, gender and income not significant</t>
    </r>
  </si>
  <si>
    <t>Significant ethnicity by income interaction</t>
  </si>
  <si>
    <t xml:space="preserve">   Age &gt;= 35 students are .61 times less likely to exhibit persistence than youngest students</t>
  </si>
  <si>
    <t xml:space="preserve">      Hispanic students are .82 times less likely to exhibit persistence than White students </t>
  </si>
  <si>
    <t>3) Gender: No overall significant effect</t>
  </si>
  <si>
    <t xml:space="preserve">      Female students are .87 times less likely to exhibit persistence than male students </t>
  </si>
  <si>
    <t xml:space="preserve">4) Income: Overall significant effect </t>
  </si>
  <si>
    <t>BCC Transfer Math Courses (13)</t>
  </si>
  <si>
    <t>Transfer Math Courses: Course Success (13 - statistics)</t>
  </si>
  <si>
    <r>
      <rPr>
        <b/>
        <sz val="11"/>
        <color theme="1"/>
        <rFont val="Calibri"/>
        <family val="2"/>
        <scheme val="minor"/>
      </rPr>
      <t>Model 3:</t>
    </r>
    <r>
      <rPr>
        <sz val="11"/>
        <color theme="1"/>
        <rFont val="Calibri"/>
        <family val="2"/>
        <scheme val="minor"/>
      </rPr>
      <t xml:space="preserve"> Interaction between age and income, ethnic group and  Income, or gender and income not significant</t>
    </r>
  </si>
  <si>
    <t>Interaction between ethnicity and gender</t>
  </si>
  <si>
    <t>No significant interaction between ethnicity and gender</t>
  </si>
  <si>
    <t xml:space="preserve">  Except for age by income: Unknown income group</t>
  </si>
  <si>
    <t>MATH Notes and Definitions</t>
  </si>
  <si>
    <t>than the youngest students</t>
  </si>
  <si>
    <t>than White students</t>
  </si>
  <si>
    <t>African American students show lower persistence rate</t>
  </si>
  <si>
    <t>Summer 2008 to Spring 2015</t>
  </si>
  <si>
    <t xml:space="preserve">Summer 2008 to Fall 2014 </t>
  </si>
  <si>
    <t>African American, Asian, and Hispanic students show lower</t>
  </si>
  <si>
    <t>20-24 age group shows lower success rate than youngest group</t>
  </si>
  <si>
    <t>Female students show higher success rate than male students</t>
  </si>
  <si>
    <t xml:space="preserve">African American and Hispanic students show lower </t>
  </si>
  <si>
    <t>success rate than White students</t>
  </si>
  <si>
    <t>Hispanic students show lower persistence rate</t>
  </si>
  <si>
    <t>1) EOPS students (n=603) are .74 times less likely to exhibit course success than non-EOPS students</t>
  </si>
  <si>
    <t xml:space="preserve">Lower income students show lower success rate </t>
  </si>
  <si>
    <t>than non-low income students</t>
  </si>
  <si>
    <t>African American and Hispanic students show lower success</t>
  </si>
  <si>
    <t>Lower income students show lower success rate than</t>
  </si>
  <si>
    <t>non-low income students</t>
  </si>
  <si>
    <t>Low income students show higher persistence</t>
  </si>
  <si>
    <t>rate than non-low income students</t>
  </si>
  <si>
    <t xml:space="preserve">  2. Do you need financial assistance because your annual income is below $15,315 for single person or $20,535 per couple?)</t>
  </si>
  <si>
    <t>1) DSPS students (n=329) are .70 times less likely to exhibit course success than non-DSPS students</t>
  </si>
  <si>
    <t>2) EOPS students (n=431) are .78 times less likely to exhibit course success than non-EOPS students</t>
  </si>
  <si>
    <t xml:space="preserve">     African American students are .69 times less likely to exhibit persistence than White students </t>
  </si>
  <si>
    <t xml:space="preserve">4) Income: Not significant </t>
  </si>
  <si>
    <r>
      <rPr>
        <b/>
        <sz val="11"/>
        <color theme="1"/>
        <rFont val="Calibri"/>
        <family val="2"/>
        <scheme val="minor"/>
      </rPr>
      <t xml:space="preserve">Model 2: </t>
    </r>
    <r>
      <rPr>
        <sz val="11"/>
        <color theme="1"/>
        <rFont val="Calibri"/>
        <family val="2"/>
        <scheme val="minor"/>
      </rPr>
      <t>Not significant for Foster Youth or Veterans</t>
    </r>
  </si>
  <si>
    <t>Female students show higher persistence than male students</t>
  </si>
  <si>
    <t>Math 250, 253</t>
  </si>
  <si>
    <t>Progression to Transfer Level Course Rate</t>
  </si>
  <si>
    <t>Transfer to UC or CSU</t>
  </si>
  <si>
    <t>Persistence within Berkeley from Summer 2008 to Spring 2015, does not include students enrolled in basic skills or pre-transfer level courses for spring 2015</t>
  </si>
  <si>
    <t>*Persistence does not include students enrolled in basic skills courses for Spring 15</t>
  </si>
  <si>
    <t>All 3 older age groups show lower persistence than youngest age group</t>
  </si>
  <si>
    <t>*Persistence does not include students enrolled in pre-transfer level courses for Spring 15</t>
  </si>
  <si>
    <t xml:space="preserve">   Age 20-24 students are .82 times less likely to exhibit persistence than youngest students</t>
  </si>
  <si>
    <t xml:space="preserve">     Asian students are .74 times less likely to exhibit persistence than White students </t>
  </si>
  <si>
    <t>2) DSPS students (n=392) are 2.02 times more likely to exhibit persistence than non-DSPS students</t>
  </si>
  <si>
    <t>3) EOPS students (n=600) are 3.92 times more likely to exhibit persistence than non-EOPS students</t>
  </si>
  <si>
    <t>1) DSPS students (n=329) are 1.78 times more likely to exhibit persistence than non-DSPS students</t>
  </si>
  <si>
    <t>2) EOPS students (n=427) are 2.77 times more likely to exhibit persistence than non-EOPS students</t>
  </si>
  <si>
    <t xml:space="preserve">   Age 20-24 students are .56 times less likely to exhibit persistence than youngest students</t>
  </si>
  <si>
    <t xml:space="preserve">   Age 25-34 students are .50 times less likely to exhibit persistence than youngest students</t>
  </si>
  <si>
    <t xml:space="preserve">    Low income students are 1.33 times more likely to exhibit persistence than non-low income students </t>
  </si>
  <si>
    <t>Female students show lower persistence rate than male students</t>
  </si>
  <si>
    <t>1) DSPS students (n=175) are 2.0 times more likely to exhibit persistence than non-DSPS students</t>
  </si>
  <si>
    <t>2) EOPS students (n=222) are 4.38 times more likely to exhibit persistence than non-EOPS students</t>
  </si>
  <si>
    <t>Math 201, 203, 206</t>
  </si>
  <si>
    <t>Transfer Rate</t>
  </si>
  <si>
    <t>Summer 2008 to Fall 2014</t>
  </si>
  <si>
    <t>Distinct headcount</t>
  </si>
  <si>
    <t>Transfer Level Course</t>
  </si>
  <si>
    <t>n</t>
  </si>
  <si>
    <t>Attempt Rate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</si>
  <si>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age and income, ethnicity and  Income, or gender and income not significant</t>
    </r>
  </si>
  <si>
    <t>Success n</t>
  </si>
  <si>
    <t>Attempted n</t>
  </si>
  <si>
    <t>1) EOPS students (n = 82) are 2.11 times more likely to exhibit success for transfer level course than non-EOPS students</t>
  </si>
  <si>
    <t>Math 250, 253: Progression to Transfer Level Courses Attempted</t>
  </si>
  <si>
    <t>Transfer level course attempts counted in all terms subsequent to Math 250 or 253</t>
  </si>
  <si>
    <t>Math 250, 253: Progression to Transfer Level Courses Success</t>
  </si>
  <si>
    <t>All terms</t>
  </si>
  <si>
    <t>Summer 2008 to Fall 2014 (all terms)</t>
  </si>
  <si>
    <t>5 Terms</t>
  </si>
  <si>
    <t>Transfer level course attempts counted in all terms subsequent to Math 201, 203 or 206</t>
  </si>
  <si>
    <t>Pre-transfer Math courses (201, 203, 206): Progression to Transfer Level Courses Attempted</t>
  </si>
  <si>
    <t>Pre-transfer Math courses (201, 203, 206): Progression to Transfer Level Courses Success</t>
  </si>
  <si>
    <t>Attempted: Percentage of students who attempted a transfer level course counted in all terms subsequent to Math basic skills or pretransfer level courses</t>
  </si>
  <si>
    <t>Number of students who transfer to UC or CSU</t>
  </si>
  <si>
    <t>Total n = 5,898 distinct headcount</t>
  </si>
  <si>
    <t>Total n = 3,385 distinct headcount</t>
  </si>
  <si>
    <t>Total n = 5,189 distinct headcount</t>
  </si>
  <si>
    <t xml:space="preserve">Data from Chancellor's office </t>
  </si>
  <si>
    <t>Transfer #</t>
  </si>
  <si>
    <t>Math 250, 253: Transfer to a 4-year college/university (UC or CSU)</t>
  </si>
  <si>
    <t>Math 201, 203, 206: Transfer to a 4-year college/university (UC or CSU)</t>
  </si>
  <si>
    <t>25-34 and &gt;=35 age groups show higher success rates</t>
  </si>
  <si>
    <t>African American and Hispanic students show lower success rates</t>
  </si>
  <si>
    <t>rates than White students</t>
  </si>
  <si>
    <t xml:space="preserve">20-24 and 25-34 age groups show lower persistence </t>
  </si>
  <si>
    <t>persistence than White students</t>
  </si>
  <si>
    <t>20-24 age group shows lower success rate than youngest age group</t>
  </si>
  <si>
    <t xml:space="preserve">25-34 and &gt;= 35 age groups show higher success rates </t>
  </si>
  <si>
    <t xml:space="preserve">   than youngest age group</t>
  </si>
  <si>
    <t>Outcome: Transfer level course success</t>
  </si>
  <si>
    <t xml:space="preserve">    Age 20-24 students are .75 times less likely to attempt transfer level course than youngest students </t>
  </si>
  <si>
    <t xml:space="preserve">    African American students are .36 time less likely to attempt transfer level course than White students </t>
  </si>
  <si>
    <t>1) Age: Marginally significant effect (p=.06)</t>
  </si>
  <si>
    <t>3) Gender: Marginally significant effect (p=.064)</t>
  </si>
  <si>
    <t xml:space="preserve">    Low income students are .65 times less likely to attempt transfer level course than non-low income students 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</si>
  <si>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gender and income not significant</t>
    </r>
  </si>
  <si>
    <t>Marginally significant interaction between ethnicity and income (p = .06): African American low income students</t>
  </si>
  <si>
    <t>Marginally significant interaction between age and income (p = .08): &gt;= 35 age group low income</t>
  </si>
  <si>
    <t>African American and Hispanic students show lower attempt rates</t>
  </si>
  <si>
    <t>African American students show lower attempt rate</t>
  </si>
  <si>
    <t>Female students show higher attempt rate than male students</t>
  </si>
  <si>
    <t>Low income students show lower attempt rate than non-low income students</t>
  </si>
  <si>
    <t>20-24 age group show lower success rate than youngest age group</t>
  </si>
  <si>
    <t xml:space="preserve">    Age 20-24 students are .87 times less likely to attempt transfer level course than youngest students </t>
  </si>
  <si>
    <t xml:space="preserve">    Female students are 1.15 time more likely to attempt transfer level course than male students </t>
  </si>
  <si>
    <t xml:space="preserve">    Low income students are .81 time less likely to attempt transfer level course than non-low income students </t>
  </si>
  <si>
    <t xml:space="preserve">    Hispanic students are.70 times less likely to attempt transfer level course than White students</t>
  </si>
  <si>
    <t xml:space="preserve">    African American students are .51 time less likely to attempt transfer level course than White students 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</si>
  <si>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age and income, or gender and income not significant</t>
    </r>
  </si>
  <si>
    <t>Marginally significant interaction between ethnicity and income (p = .07): African American low income students</t>
  </si>
  <si>
    <t>20-24 age group show lower attempt rate than youngest age group</t>
  </si>
  <si>
    <t xml:space="preserve">    Age 25-34 students are 1.25 times more likely to exhibit success in transfer level course than youngest students </t>
  </si>
  <si>
    <t xml:space="preserve">    African American students are .45 time less likely to exhibit success in transfer level course than White students </t>
  </si>
  <si>
    <t xml:space="preserve">    Female students are 1.26 times more likely to exhibit success in transfer level course than male students </t>
  </si>
  <si>
    <t xml:space="preserve">    Low income students are .80 times less likely to exhibit success in transfer level course than non-low income students</t>
  </si>
  <si>
    <t xml:space="preserve">    Hispanic students are .62 times less likely to exhibit success in transfer level course than White students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</si>
  <si>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age and income or gender and income not significant</t>
    </r>
  </si>
  <si>
    <t>1 Term</t>
  </si>
  <si>
    <t>All Terms</t>
  </si>
  <si>
    <t>2 Terms</t>
  </si>
  <si>
    <t>4 Terms</t>
  </si>
  <si>
    <t>3 Terms</t>
  </si>
  <si>
    <t>Note: # terms = subsequent # of primary terms</t>
  </si>
  <si>
    <t>Outcome: Transfer level course attempted - all terms</t>
  </si>
  <si>
    <t>Outcome: Transfer level course success - all terms</t>
  </si>
  <si>
    <t>Summer 2008 to Spring 2013</t>
  </si>
  <si>
    <t>Subsequent attempts at any college in the district</t>
  </si>
  <si>
    <t>Basic Skills Math Courses: Persistence to the subsequent term (250, 253) within BCC</t>
  </si>
  <si>
    <t>Pre-transfer Math Courses: Persistence to the subsequent term (201, 203, 206) within BCC</t>
  </si>
  <si>
    <t>Transfer Math Courses: Persistence to the subsequent term (13) within BCC</t>
  </si>
  <si>
    <t>From summer 2008 to Spring 2013</t>
  </si>
  <si>
    <t xml:space="preserve">    Female students are 1.28 times more likely to attempt transfer level course than male students </t>
  </si>
  <si>
    <t>Summer 2008 to Spring 2015 (n = 8,438)</t>
  </si>
  <si>
    <t>Math 13: Transfer to a 4-year college/university (UC or CSU)</t>
  </si>
  <si>
    <t>Math 13</t>
  </si>
  <si>
    <r>
      <rPr>
        <b/>
        <sz val="11"/>
        <color theme="1"/>
        <rFont val="Calibri"/>
        <family val="2"/>
        <scheme val="minor"/>
      </rPr>
      <t>Model 2</t>
    </r>
    <r>
      <rPr>
        <sz val="11"/>
        <color theme="1"/>
        <rFont val="Calibri"/>
        <family val="2"/>
        <scheme val="minor"/>
      </rPr>
      <t>: Not significant for CalWORKs, Foster Youth, or Veterans</t>
    </r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</si>
  <si>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Veterans, or Foster Youth</t>
    </r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</si>
  <si>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DSPS, EOPS, Foster Youth, or Veterans</t>
    </r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</si>
  <si>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 Not significant for DSPS, CalWORKs, Foster Youth, or Veterans</t>
    </r>
  </si>
  <si>
    <t>1) CalWORKs students (n=95) are 2.28 times more likely to exhibit persistence than non-CalWORKs students</t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</si>
  <si>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DSPS, Foster Youth, or Veterans</t>
    </r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</si>
  <si>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 Not significant for CalWORKs, DSPS, EOPS, Foster Youth, or Veterans</t>
    </r>
  </si>
  <si>
    <r>
      <rPr>
        <b/>
        <sz val="11"/>
        <color theme="1"/>
        <rFont val="Calibri"/>
        <family val="2"/>
        <scheme val="minor"/>
      </rPr>
      <t xml:space="preserve">Model 2: </t>
    </r>
    <r>
      <rPr>
        <sz val="11"/>
        <color theme="1"/>
        <rFont val="Calibri"/>
        <family val="2"/>
        <scheme val="minor"/>
      </rPr>
      <t>Not significant for CalWORKs, Foster Youth, or Veterans</t>
    </r>
  </si>
  <si>
    <t>Veteran</t>
  </si>
  <si>
    <r>
      <rPr>
        <b/>
        <sz val="11"/>
        <color theme="1"/>
        <rFont val="Calibri"/>
        <family val="2"/>
        <scheme val="minor"/>
      </rPr>
      <t>Age group</t>
    </r>
    <r>
      <rPr>
        <sz val="11"/>
        <color theme="1"/>
        <rFont val="Calibri"/>
        <family val="2"/>
        <scheme val="minor"/>
      </rPr>
      <t>: &lt;= 19 (19 and younger), 20-24, 25-34, &gt;= 35 (35 and older)</t>
    </r>
  </si>
  <si>
    <t xml:space="preserve">Demographic Groups and Special Populations: Sample sizes </t>
  </si>
  <si>
    <t xml:space="preserve">Note: persistence is commonly calculated for two adjacent terms, e.g., Fall 2010 to Spring 2011. This is called term-to-term persistence  </t>
  </si>
  <si>
    <t>Definition: Percentage of students who are enrolled as of census for an initial and a subsequent term</t>
  </si>
  <si>
    <t>Numerator: The number of students who receive a grade of A, B, C, D, F, FW, I*, MW, P/CR, NP/NC, R, or W in at least one class in the subsequent primary term</t>
  </si>
  <si>
    <t>Denominator: The number of students who receive a grade of A, B, C, D, F, FW, I*, MW, P/CR, NP/NC, R, W in at least one class in the initial primary term</t>
  </si>
  <si>
    <t>Exclude: Any students who receive a degree, certificate, or transfer during the time period covered by the first term and subsequent term</t>
  </si>
  <si>
    <r>
      <t>Ethnic Group</t>
    </r>
    <r>
      <rPr>
        <sz val="11"/>
        <color theme="1"/>
        <rFont val="Calibri"/>
        <family val="2"/>
        <scheme val="minor"/>
      </rPr>
      <t>: African American, Asian, Hispanic, White, "Other" includes Filipino, Multiple, Native American, Other, Pacific Islander, Unknown</t>
    </r>
  </si>
  <si>
    <r>
      <t>Gender Group</t>
    </r>
    <r>
      <rPr>
        <sz val="11"/>
        <color theme="1"/>
        <rFont val="Calibri"/>
        <family val="2"/>
        <scheme val="minor"/>
      </rPr>
      <t>: Female, male, unknown</t>
    </r>
  </si>
  <si>
    <r>
      <rPr>
        <b/>
        <sz val="11"/>
        <color theme="1"/>
        <rFont val="Calibri"/>
        <family val="2"/>
        <scheme val="minor"/>
      </rPr>
      <t>Income Status</t>
    </r>
    <r>
      <rPr>
        <sz val="11"/>
        <color theme="1"/>
        <rFont val="Calibri"/>
        <family val="2"/>
        <scheme val="minor"/>
      </rPr>
      <t>: Low income (Yes, No, or Unknown) based on CCC Apply supplemental questions</t>
    </r>
  </si>
  <si>
    <r>
      <rPr>
        <b/>
        <sz val="11"/>
        <color theme="1"/>
        <rFont val="Calibri"/>
        <family val="2"/>
        <scheme val="minor"/>
      </rPr>
      <t>Special Populations</t>
    </r>
    <r>
      <rPr>
        <sz val="11"/>
        <color theme="1"/>
        <rFont val="Calibri"/>
        <family val="2"/>
        <scheme val="minor"/>
      </rPr>
      <t>: CalWORKs, disability, EOPS, foster youth, veteran coded yes or no</t>
    </r>
  </si>
  <si>
    <t xml:space="preserve">   Significant for only unknown income groups</t>
  </si>
  <si>
    <t xml:space="preserve">     on the likelihood that students succeed in their Math courses</t>
  </si>
  <si>
    <r>
      <t xml:space="preserve">   </t>
    </r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Age, ethnicity, gender, and income status SIMULTANEOUSLY as predictors</t>
    </r>
  </si>
  <si>
    <r>
      <t xml:space="preserve">   </t>
    </r>
    <r>
      <rPr>
        <b/>
        <sz val="11"/>
        <color theme="1"/>
        <rFont val="Calibri"/>
        <family val="2"/>
        <scheme val="minor"/>
      </rPr>
      <t>Model 1b</t>
    </r>
    <r>
      <rPr>
        <sz val="11"/>
        <color theme="1"/>
        <rFont val="Calibri"/>
        <family val="2"/>
        <scheme val="minor"/>
      </rPr>
      <t>: Age, ethnicity, gender, and income status INDIVIDUALLY as predictors</t>
    </r>
  </si>
  <si>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significant, explained 8% of the variance in course success</t>
    </r>
  </si>
  <si>
    <r>
      <rPr>
        <b/>
        <sz val="11"/>
        <color theme="1"/>
        <rFont val="Calibri"/>
        <family val="2"/>
        <scheme val="minor"/>
      </rPr>
      <t>Model 1b</t>
    </r>
    <r>
      <rPr>
        <sz val="11"/>
        <color theme="1"/>
        <rFont val="Calibri"/>
        <family val="2"/>
        <scheme val="minor"/>
      </rPr>
      <t xml:space="preserve">: </t>
    </r>
  </si>
  <si>
    <t>1) Age: significant effect, 0.7% of variance</t>
  </si>
  <si>
    <t xml:space="preserve">   Age 25-34 students are 1.32 times more likely to exhibit course success than youngest students </t>
  </si>
  <si>
    <t xml:space="preserve">   Age &gt;= 35 students are 1.27 times more likely to exhibit course success than younger students </t>
  </si>
  <si>
    <t>2) Ethnicity: significant effect, 6.6% of variance</t>
  </si>
  <si>
    <t xml:space="preserve">   African American students are .29 times less likely to exhibit course success than White students</t>
  </si>
  <si>
    <t xml:space="preserve">   Hispanic students are .56 times less likely to exhibit course success than White students</t>
  </si>
  <si>
    <t>4) Income: significant effect, 1.6% of variance</t>
  </si>
  <si>
    <t xml:space="preserve">    Low income students are .59 times less likely to exhibit course success than non-low income students </t>
  </si>
  <si>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explained 2.8% of the variance in persistence to the subsequent term</t>
    </r>
  </si>
  <si>
    <t>1) Age: significant effect, 1.6% of variance</t>
  </si>
  <si>
    <t xml:space="preserve">   Age 20-24 students are .60 times less likely to exhibit persistence than youngest students</t>
  </si>
  <si>
    <t>2) Ethnicity: significant effect, 1.0% of variance</t>
  </si>
  <si>
    <t xml:space="preserve">     African American students are .71 times less likely to exhibit persistence than White students </t>
  </si>
  <si>
    <t>3) Gender: significant effect, 0.2% of variance</t>
  </si>
  <si>
    <t xml:space="preserve">     Female students are 1.16 times more likely to exhibit persistence than male students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</si>
  <si>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5.9% of the variance in transfer level course attempted</t>
    </r>
  </si>
  <si>
    <r>
      <rPr>
        <b/>
        <sz val="11"/>
        <color theme="1"/>
        <rFont val="Calibri"/>
        <family val="2"/>
        <scheme val="minor"/>
      </rPr>
      <t>Model 1b:</t>
    </r>
    <r>
      <rPr>
        <sz val="11"/>
        <color theme="1"/>
        <rFont val="Calibri"/>
        <family val="2"/>
        <scheme val="minor"/>
      </rPr>
      <t xml:space="preserve"> </t>
    </r>
  </si>
  <si>
    <t>1) Age: significant effect, 0.4% of variance</t>
  </si>
  <si>
    <t xml:space="preserve">    African American students are .33 time less likely to attempt transfer level course than White students </t>
  </si>
  <si>
    <t xml:space="preserve">3) Gender: not significant effect </t>
  </si>
  <si>
    <t>4) Income: significant effect, 1.5% of variance</t>
  </si>
  <si>
    <t xml:space="preserve">    Low income students are .57 times less likely to attempt transfer level course than non-low income students </t>
  </si>
  <si>
    <t>1) Age: significant effect, 0.9% of variance</t>
  </si>
  <si>
    <t xml:space="preserve">    Age 20-24 students are .65 times less likely to exhibit success in transfer level course than youngest students </t>
  </si>
  <si>
    <t>2) Ethnicity: significant effect, 4.5% of variance</t>
  </si>
  <si>
    <t xml:space="preserve">    African American students are .29 time less likely to exhibit success in transfer level course than White students </t>
  </si>
  <si>
    <t xml:space="preserve">    Hispanic students are .56 times less likely to exhibit success in transfer level course than White students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</si>
  <si>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6.5% of the variance in transfer level course success</t>
    </r>
  </si>
  <si>
    <t xml:space="preserve">    Age 20-24 students are .64 times less likely to exhibit success in transfer level course than youngest students </t>
  </si>
  <si>
    <t xml:space="preserve">    African American students are .32 time less likely to exhibit success in transfer level course than White students </t>
  </si>
  <si>
    <t xml:space="preserve">    Hispanic students are .60 times less likely to exhibit success in transfer level course than White students</t>
  </si>
  <si>
    <t xml:space="preserve">    Low income students are .63 times less likely to exhibit success in transfer level course than non-low income students</t>
  </si>
  <si>
    <t xml:space="preserve">    Low income students are .54 times less likely to exhibit success in transfer level course than non-low income students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</si>
  <si>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6.4% of the variance in course success</t>
    </r>
  </si>
  <si>
    <t>1) Age: significant effect, 1.7% of variance</t>
  </si>
  <si>
    <t xml:space="preserve">    Age 20-24 students are .76 times less likely to exhibit course success than youngest students</t>
  </si>
  <si>
    <t xml:space="preserve">    Age 25-34 students are 1.35 times more likely to exhibit course success than youngest students</t>
  </si>
  <si>
    <t xml:space="preserve">    Age &gt;= 35 students are 1.21 times more likely to exhibit course success than youngest students </t>
  </si>
  <si>
    <t>2) Ethnicity: significant effect, 4.0% of variance</t>
  </si>
  <si>
    <t xml:space="preserve">    Hispanic students are .60 times less likely to exhibit course success than White students</t>
  </si>
  <si>
    <t xml:space="preserve">3) Gender: significant effect, 1.0% of variance </t>
  </si>
  <si>
    <t xml:space="preserve">     Female students are 1.13 times more likely to exhibit course success than male students</t>
  </si>
  <si>
    <t>4) Income: significant effect, 1.1% of variance</t>
  </si>
  <si>
    <t xml:space="preserve">    Low income students are .67 times less likely to exhibit  course success than non-low income students </t>
  </si>
  <si>
    <t>Model 1a: significant, explained 1.6% of the variance in persistence to the subsequent term</t>
  </si>
  <si>
    <t xml:space="preserve">Model 1b: </t>
  </si>
  <si>
    <t>1) Age: significant effect, 2.0% of variance</t>
  </si>
  <si>
    <t xml:space="preserve">   Age 20-24 students are .89 times less likely to exhibit persistence than youngest students</t>
  </si>
  <si>
    <t xml:space="preserve">   Age 25-34 students are .86 times less likely to exhibit persistence than youngest students</t>
  </si>
  <si>
    <t>2) Ethnicity: significant effect, 6.0% of variance</t>
  </si>
  <si>
    <t xml:space="preserve">     African American students are .68 times less likely to exhibit persistence than White students</t>
  </si>
  <si>
    <t xml:space="preserve">     Asian students are .76 times less likely to exhibit persistence than White students </t>
  </si>
  <si>
    <t>4) Income: significant effect, 0.7% of variance</t>
  </si>
  <si>
    <t xml:space="preserve">   significant for unknown income group only</t>
  </si>
  <si>
    <t>Model 1b:</t>
  </si>
  <si>
    <t>2) Ethnicity: significant effect, 2.1% of variance</t>
  </si>
  <si>
    <t xml:space="preserve">    African American students are .49 time less likely to attempt transfer level course than White students </t>
  </si>
  <si>
    <t>4) Income: significant effect, 1.0% of variance</t>
  </si>
  <si>
    <t xml:space="preserve">    Low income students are .75 time less likely to attempt transfer level course than non-low income students 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</si>
  <si>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3.1% of the variance in transfer level course attempted</t>
    </r>
  </si>
  <si>
    <t>1) Age: significant effect, 0.3% of variance*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</si>
  <si>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4.6% of the variance in transfer level course success</t>
    </r>
  </si>
  <si>
    <t>1) Age: significant effect, .06% of variance</t>
  </si>
  <si>
    <t xml:space="preserve">    Age 25-34 students are 1.34 times more likely to exhibit success in transfer level course than youngest students </t>
  </si>
  <si>
    <t>2) Ethnicity: significant effect, 2.9% of variance</t>
  </si>
  <si>
    <t xml:space="preserve">    African American students are .43 time less likely to exhibit success in transfer level course than White students </t>
  </si>
  <si>
    <t xml:space="preserve">    Hispanic students are .59 times less likely to exhibit success in transfer level course than White students</t>
  </si>
  <si>
    <t xml:space="preserve">3) Gender: significant effect, 0.2% of variance </t>
  </si>
  <si>
    <t xml:space="preserve">    Female students are 1.20 times more likely to exhibit success in transfer level course than male students </t>
  </si>
  <si>
    <t>4) Income: significant effect, 1.4% of variance</t>
  </si>
  <si>
    <t xml:space="preserve">    Low income students are .73 times less likely to exhibit success in transfer level course than non-low income students</t>
  </si>
  <si>
    <t>25-34 age group show higher success rate than youngest age group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</si>
  <si>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6.7% of the variance in course success</t>
    </r>
  </si>
  <si>
    <t xml:space="preserve">    Age 20-24 students are .80 times less likely to exhibit course success than youngest students</t>
  </si>
  <si>
    <t xml:space="preserve">    African American students are .36 times less likely to exhibit course success than White students </t>
  </si>
  <si>
    <t xml:space="preserve">    Hispanic students are .55 times less likely to exhibit course success than White students</t>
  </si>
  <si>
    <t xml:space="preserve">     Female students are 1.15 times more likely to exhibit course success than male students</t>
  </si>
  <si>
    <t>4) Income: significant effect, 2.4% of variance</t>
  </si>
  <si>
    <t xml:space="preserve">    Low income students are .57 times less likely to exhibit  course success than non-low income students </t>
  </si>
  <si>
    <t>Model 1a: significant, explained 3.1% of the variance in persistence to the subsequent term</t>
  </si>
  <si>
    <t>1) Age: significant effect, 1.5% of variance</t>
  </si>
  <si>
    <t xml:space="preserve">   Age 20-24 students are .59 times less likely to exhibit persistence than youngest students</t>
  </si>
  <si>
    <t xml:space="preserve">   Age 25-34 students are .52 times less likely to exhibit persistence than youngest students</t>
  </si>
  <si>
    <t xml:space="preserve">   Age &gt;= 35 students are .58 times less likely to exhibit persistence than youngest students</t>
  </si>
  <si>
    <t xml:space="preserve">      Female students are .88 times less likely to exhibit persistence than male students </t>
  </si>
  <si>
    <t xml:space="preserve">4) Income: significant effect, 0.9% of variance </t>
  </si>
  <si>
    <t xml:space="preserve">    Low income students are 1.27 times more likely to exhibit persistence than non-low income students </t>
  </si>
  <si>
    <t>2) Ethnicity: significant effect, 4.4% of variance*</t>
  </si>
  <si>
    <t xml:space="preserve">    Hispanic students are .72 time less likely to attempt transfer level course than White students*</t>
  </si>
  <si>
    <t xml:space="preserve">    Age 25-34 students are 1.16 times more likely to attempt transfer level course than youngest students* </t>
  </si>
  <si>
    <t xml:space="preserve">    Hispanic students are .68 times less likely to attempt transfer level course than White students</t>
  </si>
  <si>
    <t xml:space="preserve">3) Gender: No significant effect* </t>
  </si>
  <si>
    <t>1) Age: significant effect, 0.4% of variance*</t>
  </si>
  <si>
    <t xml:space="preserve">    Age &gt;= 35 students are .80 times less likely to exhibit course success than youngest students*</t>
  </si>
  <si>
    <t>2) Ethnicity: significant effect, 0.4% of variance*</t>
  </si>
  <si>
    <t xml:space="preserve">      Asian students are 1.25 times more likely to exhibit persistence than White students* </t>
  </si>
  <si>
    <t xml:space="preserve">Success within # terms: Percentage of students who receive a passing/satisfactory grade in a transfer level course within a specific number of subsequent terms </t>
  </si>
  <si>
    <t xml:space="preserve">    to Math basic skills or pretransfer level courses</t>
  </si>
  <si>
    <t xml:space="preserve">Success: Percentage of students who receive a passing/satisfactory grade in a transfer level course counted in all terms subsequent to Math basic skills </t>
  </si>
  <si>
    <t>Attempted within # terms: Percentage of students who attempted a transfer level course within a specific number of subsequent terms to Math basic skills</t>
  </si>
  <si>
    <t xml:space="preserve">     or pretransfer level courses</t>
  </si>
  <si>
    <t xml:space="preserve">African American and Hispanic students  show lower success rates </t>
  </si>
  <si>
    <t xml:space="preserve">Marginally significant interaction between ethnicity and income (p = .07): </t>
  </si>
  <si>
    <t xml:space="preserve">    African American low income students, Hispanic low income students</t>
  </si>
  <si>
    <t>Logistic Regression Criteria: Based on total n, not attempted n</t>
  </si>
  <si>
    <r>
      <rPr>
        <b/>
        <sz val="11"/>
        <color theme="1"/>
        <rFont val="Calibri"/>
        <family val="2"/>
        <scheme val="minor"/>
      </rPr>
      <t>Outcome variables</t>
    </r>
    <r>
      <rPr>
        <sz val="11"/>
        <color theme="1"/>
        <rFont val="Calibri"/>
        <family val="2"/>
        <scheme val="minor"/>
      </rPr>
      <t>: course success rate, persistence rate for one term, transfer level course attempt, transfer level course success, transfer level course attempted and success</t>
    </r>
  </si>
  <si>
    <t>Success for attempted: Percentage of students who ATTEMPT a transfer level course and receive a passing/satisfactory grade subsequent to Math basic skills or pretransfer level courses</t>
  </si>
  <si>
    <t xml:space="preserve">Outcome: Transfer level course attempted and success </t>
  </si>
  <si>
    <r>
      <rPr>
        <b/>
        <sz val="11"/>
        <color theme="1"/>
        <rFont val="Calibri"/>
        <family val="2"/>
        <scheme val="minor"/>
      </rPr>
      <t xml:space="preserve">Model 1a: </t>
    </r>
    <r>
      <rPr>
        <sz val="11"/>
        <color theme="1"/>
        <rFont val="Calibri"/>
        <family val="2"/>
        <scheme val="minor"/>
      </rPr>
      <t>Not significant</t>
    </r>
  </si>
  <si>
    <t>1) Age: No significant effect</t>
  </si>
  <si>
    <t>2) Ethnicity: Marginally significant effect, 2.5% of variance</t>
  </si>
  <si>
    <t xml:space="preserve">    African American students are .54 time less likely to exhibit success in transfer level course than White students </t>
  </si>
  <si>
    <t>4) Income: No significant effect</t>
  </si>
  <si>
    <t>2) Ethnicity: No significant effect</t>
  </si>
  <si>
    <t xml:space="preserve">Summer 2008 to Spring 2013, ONLY students who attempted TLC </t>
  </si>
  <si>
    <t>M08 to S14</t>
  </si>
  <si>
    <t xml:space="preserve">Summer 2008 to Spring 2014, ONLY students who attempted TLC </t>
  </si>
  <si>
    <t>M08 to S13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</si>
  <si>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4.0% of the variance in transfer level course success</t>
    </r>
  </si>
  <si>
    <t xml:space="preserve">    Age 25-34 students are 1.52 times more likely to exhibit success in transfer level course than youngest students </t>
  </si>
  <si>
    <t xml:space="preserve">    African American students are .48 time less likely to exhibit success in transfer level course than White students </t>
  </si>
  <si>
    <t xml:space="preserve">    Female students are 1.27 times more likely to exhibit success in transfer level course than male students </t>
  </si>
  <si>
    <t>1) Age: significant effect, .09% of variance</t>
  </si>
  <si>
    <t xml:space="preserve">    Age 25-34 students are 1.57 times more likely to exhibit success in transfer level course than youngest students </t>
  </si>
  <si>
    <t>2) Ethnicity: significant effect, 2.5% of variance</t>
  </si>
  <si>
    <t xml:space="preserve">3) Gender: Marginally significant effect, 0.3% of variance </t>
  </si>
  <si>
    <t xml:space="preserve">    Female students are 1.23 times more likely to exhibit success in transfer level course than male students </t>
  </si>
  <si>
    <t xml:space="preserve">    Low income students are .81 times less likely to exhibit success in transfer level course than non-low income students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</si>
  <si>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age and income, age and ethnicity, or gender and income not significant</t>
    </r>
  </si>
  <si>
    <t>1) DSPS students (n = 95) are .63 times less  likely to exhibit success for transfer level course than non-DSPS students</t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</si>
  <si>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EOPS, Foster Youth, or Veterans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</si>
</sst>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/>
    <xf numFmtId="3" fontId="0" fillId="0" borderId="0" xfId="0" applyNumberFormat="1"/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/>
    <xf numFmtId="0" fontId="2" fillId="2" borderId="0" xfId="0" applyFont="1" applyFill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0" borderId="0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9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2.png"/><Relationship Id="rId2" Type="http://schemas.openxmlformats.org/officeDocument/2006/relationships/image" Target="../media/image31.png"/><Relationship Id="rId1" Type="http://schemas.openxmlformats.org/officeDocument/2006/relationships/image" Target="../media/image30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pn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5.png"/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289896</xdr:colOff>
      <xdr:row>0</xdr:row>
      <xdr:rowOff>0</xdr:rowOff>
    </xdr:from>
    <xdr:to>
      <xdr:col>19</xdr:col>
      <xdr:colOff>569506</xdr:colOff>
      <xdr:row>13</xdr:row>
      <xdr:rowOff>173935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5244" y="0"/>
          <a:ext cx="3344175" cy="2675283"/>
        </a:xfrm>
        <a:prstGeom prst="rect">
          <a:avLst/>
        </a:prstGeom>
      </xdr:spPr>
    </xdr:pic>
    <xdr:clientData/>
  </xdr:twoCellAnchor>
  <xdr:twoCellAnchor editAs="oneCell">
    <xdr:from>
      <xdr:col>8</xdr:col>
      <xdr:colOff>271258</xdr:colOff>
      <xdr:row>0</xdr:row>
      <xdr:rowOff>0</xdr:rowOff>
    </xdr:from>
    <xdr:to>
      <xdr:col>14</xdr:col>
      <xdr:colOff>0</xdr:colOff>
      <xdr:row>14</xdr:row>
      <xdr:rowOff>15997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128" y="0"/>
          <a:ext cx="3406220" cy="2707845"/>
        </a:xfrm>
        <a:prstGeom prst="rect">
          <a:avLst/>
        </a:prstGeom>
      </xdr:spPr>
    </xdr:pic>
    <xdr:clientData/>
  </xdr:twoCellAnchor>
  <xdr:twoCellAnchor editAs="oneCell">
    <xdr:from>
      <xdr:col>8</xdr:col>
      <xdr:colOff>201684</xdr:colOff>
      <xdr:row>17</xdr:row>
      <xdr:rowOff>157369</xdr:rowOff>
    </xdr:from>
    <xdr:to>
      <xdr:col>14</xdr:col>
      <xdr:colOff>82828</xdr:colOff>
      <xdr:row>32</xdr:row>
      <xdr:rowOff>135982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584" y="3424444"/>
          <a:ext cx="3538744" cy="28361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323851</xdr:colOff>
      <xdr:row>0</xdr:row>
      <xdr:rowOff>133349</xdr:rowOff>
    </xdr:from>
    <xdr:to>
      <xdr:col>15</xdr:col>
      <xdr:colOff>190500</xdr:colOff>
      <xdr:row>17</xdr:row>
      <xdr:rowOff>159561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6" y="133349"/>
          <a:ext cx="4133849" cy="331233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533402</xdr:colOff>
      <xdr:row>0</xdr:row>
      <xdr:rowOff>1</xdr:rowOff>
    </xdr:from>
    <xdr:to>
      <xdr:col>21</xdr:col>
      <xdr:colOff>144857</xdr:colOff>
      <xdr:row>13</xdr:row>
      <xdr:rowOff>115956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8554" y="1"/>
          <a:ext cx="3288933" cy="2617303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47627</xdr:rowOff>
    </xdr:from>
    <xdr:to>
      <xdr:col>14</xdr:col>
      <xdr:colOff>221914</xdr:colOff>
      <xdr:row>13</xdr:row>
      <xdr:rowOff>24849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47627"/>
          <a:ext cx="3115029" cy="2478570"/>
        </a:xfrm>
        <a:prstGeom prst="rect">
          <a:avLst/>
        </a:prstGeom>
      </xdr:spPr>
    </xdr:pic>
    <xdr:clientData/>
  </xdr:twoCellAnchor>
  <xdr:twoCellAnchor editAs="oneCell">
    <xdr:from>
      <xdr:col>9</xdr:col>
      <xdr:colOff>205823</xdr:colOff>
      <xdr:row>15</xdr:row>
      <xdr:rowOff>93594</xdr:rowOff>
    </xdr:from>
    <xdr:to>
      <xdr:col>14</xdr:col>
      <xdr:colOff>527188</xdr:colOff>
      <xdr:row>28</xdr:row>
      <xdr:rowOff>133925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73323" y="2975942"/>
          <a:ext cx="3385930" cy="25168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180976</xdr:colOff>
      <xdr:row>1</xdr:row>
      <xdr:rowOff>0</xdr:rowOff>
    </xdr:from>
    <xdr:to>
      <xdr:col>15</xdr:col>
      <xdr:colOff>142875</xdr:colOff>
      <xdr:row>13</xdr:row>
      <xdr:rowOff>119801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1" y="200025"/>
          <a:ext cx="3009899" cy="2424851"/>
        </a:xfrm>
        <a:prstGeom prst="rect">
          <a:avLst/>
        </a:prstGeom>
      </xdr:spPr>
    </xdr:pic>
    <xdr:clientData/>
  </xdr:twoCellAnchor>
  <xdr:twoCellAnchor editAs="oneCell">
    <xdr:from>
      <xdr:col>16</xdr:col>
      <xdr:colOff>513523</xdr:colOff>
      <xdr:row>0</xdr:row>
      <xdr:rowOff>173936</xdr:rowOff>
    </xdr:from>
    <xdr:to>
      <xdr:col>21</xdr:col>
      <xdr:colOff>472108</xdr:colOff>
      <xdr:row>13</xdr:row>
      <xdr:rowOff>94954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18066" y="173936"/>
          <a:ext cx="3023151" cy="2422366"/>
        </a:xfrm>
        <a:prstGeom prst="rect">
          <a:avLst/>
        </a:prstGeom>
      </xdr:spPr>
    </xdr:pic>
    <xdr:clientData/>
  </xdr:twoCellAnchor>
  <xdr:twoCellAnchor editAs="oneCell">
    <xdr:from>
      <xdr:col>10</xdr:col>
      <xdr:colOff>217833</xdr:colOff>
      <xdr:row>15</xdr:row>
      <xdr:rowOff>170325</xdr:rowOff>
    </xdr:from>
    <xdr:to>
      <xdr:col>15</xdr:col>
      <xdr:colOff>284092</xdr:colOff>
      <xdr:row>29</xdr:row>
      <xdr:rowOff>11966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18808" y="3056400"/>
          <a:ext cx="3114259" cy="2508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</xdr:colOff>
      <xdr:row>0</xdr:row>
      <xdr:rowOff>190500</xdr:rowOff>
    </xdr:from>
    <xdr:to>
      <xdr:col>20</xdr:col>
      <xdr:colOff>477894</xdr:colOff>
      <xdr:row>15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2925" y="190500"/>
          <a:ext cx="3459219" cy="2771775"/>
        </a:xfrm>
        <a:prstGeom prst="rect">
          <a:avLst/>
        </a:prstGeom>
      </xdr:spPr>
    </xdr:pic>
    <xdr:clientData/>
  </xdr:twoCellAnchor>
  <xdr:twoCellAnchor editAs="oneCell">
    <xdr:from>
      <xdr:col>8</xdr:col>
      <xdr:colOff>323023</xdr:colOff>
      <xdr:row>1</xdr:row>
      <xdr:rowOff>49695</xdr:rowOff>
    </xdr:from>
    <xdr:to>
      <xdr:col>14</xdr:col>
      <xdr:colOff>204540</xdr:colOff>
      <xdr:row>16</xdr:row>
      <xdr:rowOff>11595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7871" y="248478"/>
          <a:ext cx="3558995" cy="2835965"/>
        </a:xfrm>
        <a:prstGeom prst="rect">
          <a:avLst/>
        </a:prstGeom>
      </xdr:spPr>
    </xdr:pic>
    <xdr:clientData/>
  </xdr:twoCellAnchor>
  <xdr:twoCellAnchor editAs="oneCell">
    <xdr:from>
      <xdr:col>8</xdr:col>
      <xdr:colOff>225288</xdr:colOff>
      <xdr:row>19</xdr:row>
      <xdr:rowOff>27333</xdr:rowOff>
    </xdr:from>
    <xdr:to>
      <xdr:col>13</xdr:col>
      <xdr:colOff>422534</xdr:colOff>
      <xdr:row>32</xdr:row>
      <xdr:rowOff>151158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70136" y="3671681"/>
          <a:ext cx="3261811" cy="2600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115957</xdr:colOff>
      <xdr:row>1</xdr:row>
      <xdr:rowOff>24848</xdr:rowOff>
    </xdr:from>
    <xdr:to>
      <xdr:col>13</xdr:col>
      <xdr:colOff>521805</xdr:colOff>
      <xdr:row>15</xdr:row>
      <xdr:rowOff>97180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2044" y="223631"/>
          <a:ext cx="3470413" cy="2780745"/>
        </a:xfrm>
        <a:prstGeom prst="rect">
          <a:avLst/>
        </a:prstGeom>
      </xdr:spPr>
    </xdr:pic>
    <xdr:clientData/>
  </xdr:twoCellAnchor>
  <xdr:twoCellAnchor editAs="oneCell">
    <xdr:from>
      <xdr:col>15</xdr:col>
      <xdr:colOff>1</xdr:colOff>
      <xdr:row>1</xdr:row>
      <xdr:rowOff>0</xdr:rowOff>
    </xdr:from>
    <xdr:to>
      <xdr:col>20</xdr:col>
      <xdr:colOff>546654</xdr:colOff>
      <xdr:row>15</xdr:row>
      <xdr:rowOff>185154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6479" y="198783"/>
          <a:ext cx="3611218" cy="2893567"/>
        </a:xfrm>
        <a:prstGeom prst="rect">
          <a:avLst/>
        </a:prstGeom>
      </xdr:spPr>
    </xdr:pic>
    <xdr:clientData/>
  </xdr:twoCellAnchor>
  <xdr:twoCellAnchor editAs="oneCell">
    <xdr:from>
      <xdr:col>8</xdr:col>
      <xdr:colOff>198785</xdr:colOff>
      <xdr:row>18</xdr:row>
      <xdr:rowOff>165652</xdr:rowOff>
    </xdr:from>
    <xdr:to>
      <xdr:col>14</xdr:col>
      <xdr:colOff>24848</xdr:colOff>
      <xdr:row>33</xdr:row>
      <xdr:rowOff>115441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4872" y="3644348"/>
          <a:ext cx="3503541" cy="28072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504826</xdr:colOff>
      <xdr:row>0</xdr:row>
      <xdr:rowOff>133351</xdr:rowOff>
    </xdr:from>
    <xdr:to>
      <xdr:col>15</xdr:col>
      <xdr:colOff>112902</xdr:colOff>
      <xdr:row>16</xdr:row>
      <xdr:rowOff>142876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0976" y="133351"/>
          <a:ext cx="3875276" cy="310515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22</xdr:col>
      <xdr:colOff>123825</xdr:colOff>
      <xdr:row>16</xdr:row>
      <xdr:rowOff>134349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72950" y="200025"/>
          <a:ext cx="3781425" cy="302994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161926</xdr:colOff>
      <xdr:row>20</xdr:row>
      <xdr:rowOff>28575</xdr:rowOff>
    </xdr:from>
    <xdr:to>
      <xdr:col>14</xdr:col>
      <xdr:colOff>542926</xdr:colOff>
      <xdr:row>37</xdr:row>
      <xdr:rowOff>26092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58076" y="3895725"/>
          <a:ext cx="4038600" cy="32360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31</xdr:row>
      <xdr:rowOff>123825</xdr:rowOff>
    </xdr:from>
    <xdr:to>
      <xdr:col>2</xdr:col>
      <xdr:colOff>885825</xdr:colOff>
      <xdr:row>45</xdr:row>
      <xdr:rowOff>120432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6076950"/>
          <a:ext cx="3324224" cy="26636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589339</xdr:colOff>
      <xdr:row>0</xdr:row>
      <xdr:rowOff>66675</xdr:rowOff>
    </xdr:from>
    <xdr:to>
      <xdr:col>19</xdr:col>
      <xdr:colOff>149088</xdr:colOff>
      <xdr:row>13</xdr:row>
      <xdr:rowOff>142376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078" y="66675"/>
          <a:ext cx="3237227" cy="2577049"/>
        </a:xfrm>
        <a:prstGeom prst="rect">
          <a:avLst/>
        </a:prstGeom>
      </xdr:spPr>
    </xdr:pic>
    <xdr:clientData/>
  </xdr:twoCellAnchor>
  <xdr:twoCellAnchor editAs="oneCell">
    <xdr:from>
      <xdr:col>7</xdr:col>
      <xdr:colOff>180977</xdr:colOff>
      <xdr:row>0</xdr:row>
      <xdr:rowOff>28577</xdr:rowOff>
    </xdr:from>
    <xdr:to>
      <xdr:col>12</xdr:col>
      <xdr:colOff>328330</xdr:colOff>
      <xdr:row>13</xdr:row>
      <xdr:rowOff>82827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67238" y="28577"/>
          <a:ext cx="3211918" cy="2555598"/>
        </a:xfrm>
        <a:prstGeom prst="rect">
          <a:avLst/>
        </a:prstGeom>
      </xdr:spPr>
    </xdr:pic>
    <xdr:clientData/>
  </xdr:twoCellAnchor>
  <xdr:twoCellAnchor editAs="oneCell">
    <xdr:from>
      <xdr:col>7</xdr:col>
      <xdr:colOff>90282</xdr:colOff>
      <xdr:row>17</xdr:row>
      <xdr:rowOff>114233</xdr:rowOff>
    </xdr:from>
    <xdr:to>
      <xdr:col>12</xdr:col>
      <xdr:colOff>298174</xdr:colOff>
      <xdr:row>31</xdr:row>
      <xdr:rowOff>57127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15760" y="3377581"/>
          <a:ext cx="3272457" cy="26098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0</xdr:rowOff>
    </xdr:from>
    <xdr:to>
      <xdr:col>13</xdr:col>
      <xdr:colOff>161925</xdr:colOff>
      <xdr:row>14</xdr:row>
      <xdr:rowOff>166468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0"/>
          <a:ext cx="3571875" cy="2862043"/>
        </a:xfrm>
        <a:prstGeom prst="rect">
          <a:avLst/>
        </a:prstGeom>
      </xdr:spPr>
    </xdr:pic>
    <xdr:clientData/>
  </xdr:twoCellAnchor>
  <xdr:twoCellAnchor editAs="oneCell">
    <xdr:from>
      <xdr:col>13</xdr:col>
      <xdr:colOff>466725</xdr:colOff>
      <xdr:row>0</xdr:row>
      <xdr:rowOff>0</xdr:rowOff>
    </xdr:from>
    <xdr:to>
      <xdr:col>19</xdr:col>
      <xdr:colOff>304800</xdr:colOff>
      <xdr:row>14</xdr:row>
      <xdr:rowOff>105411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34825" y="0"/>
          <a:ext cx="3495675" cy="2800986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17</xdr:row>
      <xdr:rowOff>171450</xdr:rowOff>
    </xdr:from>
    <xdr:to>
      <xdr:col>13</xdr:col>
      <xdr:colOff>322527</xdr:colOff>
      <xdr:row>34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19950" y="3438525"/>
          <a:ext cx="3827727" cy="3067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273326</xdr:colOff>
      <xdr:row>0</xdr:row>
      <xdr:rowOff>182217</xdr:rowOff>
    </xdr:from>
    <xdr:to>
      <xdr:col>13</xdr:col>
      <xdr:colOff>330476</xdr:colOff>
      <xdr:row>16</xdr:row>
      <xdr:rowOff>140985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3456" y="182217"/>
          <a:ext cx="3834020" cy="3056464"/>
        </a:xfrm>
        <a:prstGeom prst="rect">
          <a:avLst/>
        </a:prstGeom>
      </xdr:spPr>
    </xdr:pic>
    <xdr:clientData/>
  </xdr:twoCellAnchor>
  <xdr:twoCellAnchor editAs="oneCell">
    <xdr:from>
      <xdr:col>14</xdr:col>
      <xdr:colOff>182218</xdr:colOff>
      <xdr:row>0</xdr:row>
      <xdr:rowOff>190501</xdr:rowOff>
    </xdr:from>
    <xdr:to>
      <xdr:col>20</xdr:col>
      <xdr:colOff>353668</xdr:colOff>
      <xdr:row>16</xdr:row>
      <xdr:rowOff>156901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82131" y="190501"/>
          <a:ext cx="3848928" cy="3064096"/>
        </a:xfrm>
        <a:prstGeom prst="rect">
          <a:avLst/>
        </a:prstGeom>
      </xdr:spPr>
    </xdr:pic>
    <xdr:clientData/>
  </xdr:twoCellAnchor>
  <xdr:twoCellAnchor editAs="oneCell">
    <xdr:from>
      <xdr:col>7</xdr:col>
      <xdr:colOff>33131</xdr:colOff>
      <xdr:row>18</xdr:row>
      <xdr:rowOff>115957</xdr:rowOff>
    </xdr:from>
    <xdr:to>
      <xdr:col>13</xdr:col>
      <xdr:colOff>57978</xdr:colOff>
      <xdr:row>34</xdr:row>
      <xdr:rowOff>95177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3261" y="3594653"/>
          <a:ext cx="3801717" cy="303550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307096</xdr:colOff>
      <xdr:row>0</xdr:row>
      <xdr:rowOff>0</xdr:rowOff>
    </xdr:from>
    <xdr:to>
      <xdr:col>15</xdr:col>
      <xdr:colOff>417786</xdr:colOff>
      <xdr:row>15</xdr:row>
      <xdr:rowOff>115256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05519" y="0"/>
          <a:ext cx="3759498" cy="3009391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22</xdr:col>
      <xdr:colOff>57979</xdr:colOff>
      <xdr:row>16</xdr:row>
      <xdr:rowOff>81263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08565" y="198783"/>
          <a:ext cx="3735457" cy="2971893"/>
        </a:xfrm>
        <a:prstGeom prst="rect">
          <a:avLst/>
        </a:prstGeom>
      </xdr:spPr>
    </xdr:pic>
    <xdr:clientData/>
  </xdr:twoCellAnchor>
  <xdr:twoCellAnchor editAs="oneCell">
    <xdr:from>
      <xdr:col>9</xdr:col>
      <xdr:colOff>156955</xdr:colOff>
      <xdr:row>19</xdr:row>
      <xdr:rowOff>58393</xdr:rowOff>
    </xdr:from>
    <xdr:to>
      <xdr:col>15</xdr:col>
      <xdr:colOff>338969</xdr:colOff>
      <xdr:row>35</xdr:row>
      <xdr:rowOff>86968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2705" y="3735043"/>
          <a:ext cx="3839614" cy="3076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topLeftCell="A24" zoomScale="115" zoomScaleNormal="115" workbookViewId="0">
      <selection activeCell="A42" sqref="A42"/>
    </sheetView>
  </sheetViews>
  <sheetFormatPr defaultRowHeight="14.4" x14ac:dyDescent="0.3"/>
  <sheetData>
    <row r="1" spans="1:1" ht="15.75" x14ac:dyDescent="0.25">
      <c r="A1" s="4" t="s">
        <v>115</v>
      </c>
    </row>
    <row r="3" spans="1:1" ht="15" x14ac:dyDescent="0.25">
      <c r="A3" t="s">
        <v>56</v>
      </c>
    </row>
    <row r="4" spans="1:1" ht="15" x14ac:dyDescent="0.25">
      <c r="A4" t="s">
        <v>0</v>
      </c>
    </row>
    <row r="5" spans="1:1" ht="15" x14ac:dyDescent="0.25">
      <c r="A5" t="s">
        <v>30</v>
      </c>
    </row>
    <row r="7" spans="1:1" ht="15" x14ac:dyDescent="0.25">
      <c r="A7" t="s">
        <v>49</v>
      </c>
    </row>
    <row r="8" spans="1:1" ht="15" x14ac:dyDescent="0.25">
      <c r="A8" t="s">
        <v>265</v>
      </c>
    </row>
    <row r="9" spans="1:1" ht="15" x14ac:dyDescent="0.25">
      <c r="A9" t="s">
        <v>50</v>
      </c>
    </row>
    <row r="10" spans="1:1" ht="15" x14ac:dyDescent="0.25">
      <c r="A10" t="s">
        <v>375</v>
      </c>
    </row>
    <row r="11" spans="1:1" ht="15" x14ac:dyDescent="0.25">
      <c r="A11" t="s">
        <v>57</v>
      </c>
    </row>
    <row r="12" spans="1:1" ht="15" x14ac:dyDescent="0.25">
      <c r="A12" t="s">
        <v>58</v>
      </c>
    </row>
    <row r="13" spans="1:1" s="28" customFormat="1" ht="15" x14ac:dyDescent="0.25">
      <c r="A13" s="28" t="s">
        <v>266</v>
      </c>
    </row>
    <row r="14" spans="1:1" s="28" customFormat="1" ht="15" x14ac:dyDescent="0.25">
      <c r="A14" s="28" t="s">
        <v>267</v>
      </c>
    </row>
    <row r="15" spans="1:1" ht="15" x14ac:dyDescent="0.25">
      <c r="A15" t="s">
        <v>59</v>
      </c>
    </row>
    <row r="16" spans="1:1" ht="15" x14ac:dyDescent="0.25">
      <c r="A16" t="s">
        <v>60</v>
      </c>
    </row>
    <row r="17" spans="1:2" ht="15" x14ac:dyDescent="0.25">
      <c r="B17" t="s">
        <v>112</v>
      </c>
    </row>
    <row r="18" spans="1:2" s="28" customFormat="1" ht="15" x14ac:dyDescent="0.25"/>
    <row r="19" spans="1:2" s="28" customFormat="1" ht="15" x14ac:dyDescent="0.25">
      <c r="A19" s="28" t="s">
        <v>253</v>
      </c>
    </row>
    <row r="20" spans="1:2" s="28" customFormat="1" ht="15" x14ac:dyDescent="0.25">
      <c r="A20" s="21" t="s">
        <v>260</v>
      </c>
    </row>
    <row r="21" spans="1:2" s="28" customFormat="1" ht="15" x14ac:dyDescent="0.25">
      <c r="A21" s="21" t="s">
        <v>261</v>
      </c>
    </row>
    <row r="22" spans="1:2" ht="15" x14ac:dyDescent="0.25">
      <c r="A22" s="27" t="s">
        <v>262</v>
      </c>
    </row>
    <row r="23" spans="1:2" ht="15" x14ac:dyDescent="0.25">
      <c r="A23" t="s">
        <v>51</v>
      </c>
    </row>
    <row r="24" spans="1:2" ht="15" x14ac:dyDescent="0.25">
      <c r="A24" t="s">
        <v>135</v>
      </c>
    </row>
    <row r="25" spans="1:2" s="28" customFormat="1" ht="15" x14ac:dyDescent="0.25"/>
    <row r="26" spans="1:2" s="28" customFormat="1" ht="15" x14ac:dyDescent="0.25">
      <c r="A26" s="28" t="s">
        <v>263</v>
      </c>
    </row>
    <row r="27" spans="1:2" s="28" customFormat="1" ht="15" x14ac:dyDescent="0.25"/>
    <row r="28" spans="1:2" ht="15" x14ac:dyDescent="0.25">
      <c r="A28" s="21" t="s">
        <v>52</v>
      </c>
    </row>
    <row r="29" spans="1:2" ht="15" x14ac:dyDescent="0.25">
      <c r="A29" t="s">
        <v>53</v>
      </c>
    </row>
    <row r="30" spans="1:2" ht="15" x14ac:dyDescent="0.25">
      <c r="A30" t="s">
        <v>54</v>
      </c>
    </row>
    <row r="31" spans="1:2" ht="15" x14ac:dyDescent="0.25">
      <c r="A31" t="s">
        <v>55</v>
      </c>
    </row>
    <row r="33" spans="1:1" ht="15" x14ac:dyDescent="0.25">
      <c r="A33" s="21" t="s">
        <v>34</v>
      </c>
    </row>
    <row r="34" spans="1:1" ht="15" x14ac:dyDescent="0.25">
      <c r="A34" t="s">
        <v>256</v>
      </c>
    </row>
    <row r="35" spans="1:1" ht="15" x14ac:dyDescent="0.25">
      <c r="A35" t="s">
        <v>257</v>
      </c>
    </row>
    <row r="36" spans="1:1" ht="15" x14ac:dyDescent="0.25">
      <c r="A36" t="s">
        <v>258</v>
      </c>
    </row>
    <row r="37" spans="1:1" ht="15" x14ac:dyDescent="0.25">
      <c r="A37" t="s">
        <v>259</v>
      </c>
    </row>
    <row r="38" spans="1:1" ht="15" x14ac:dyDescent="0.25">
      <c r="A38" t="s">
        <v>255</v>
      </c>
    </row>
    <row r="39" spans="1:1" s="28" customFormat="1" ht="15" x14ac:dyDescent="0.25">
      <c r="A39" s="28" t="s">
        <v>145</v>
      </c>
    </row>
    <row r="41" spans="1:1" s="28" customFormat="1" ht="15" x14ac:dyDescent="0.25">
      <c r="A41" s="21" t="s">
        <v>143</v>
      </c>
    </row>
    <row r="42" spans="1:1" s="28" customFormat="1" ht="15" x14ac:dyDescent="0.25">
      <c r="A42" s="28" t="s">
        <v>181</v>
      </c>
    </row>
    <row r="43" spans="1:1" s="28" customFormat="1" ht="15" x14ac:dyDescent="0.25">
      <c r="A43" s="28" t="s">
        <v>368</v>
      </c>
    </row>
    <row r="44" spans="1:1" s="28" customFormat="1" ht="15" x14ac:dyDescent="0.25">
      <c r="A44" s="28" t="s">
        <v>370</v>
      </c>
    </row>
    <row r="45" spans="1:1" s="28" customFormat="1" ht="15" x14ac:dyDescent="0.25">
      <c r="A45" s="28" t="s">
        <v>376</v>
      </c>
    </row>
    <row r="46" spans="1:1" s="28" customFormat="1" ht="15" x14ac:dyDescent="0.25">
      <c r="A46" s="28" t="s">
        <v>369</v>
      </c>
    </row>
    <row r="47" spans="1:1" s="28" customFormat="1" ht="15" x14ac:dyDescent="0.25">
      <c r="A47" s="28" t="s">
        <v>370</v>
      </c>
    </row>
    <row r="48" spans="1:1" s="28" customFormat="1" x14ac:dyDescent="0.3">
      <c r="A48" s="28" t="s">
        <v>366</v>
      </c>
    </row>
    <row r="49" spans="1:1" s="28" customFormat="1" x14ac:dyDescent="0.3">
      <c r="A49" s="27" t="s">
        <v>367</v>
      </c>
    </row>
    <row r="50" spans="1:1" s="28" customFormat="1" x14ac:dyDescent="0.3"/>
    <row r="51" spans="1:1" s="28" customFormat="1" x14ac:dyDescent="0.3">
      <c r="A51" s="21" t="s">
        <v>144</v>
      </c>
    </row>
    <row r="52" spans="1:1" s="28" customFormat="1" x14ac:dyDescent="0.3">
      <c r="A52" s="28" t="s">
        <v>182</v>
      </c>
    </row>
    <row r="53" spans="1:1" x14ac:dyDescent="0.3">
      <c r="A53" t="s">
        <v>186</v>
      </c>
    </row>
    <row r="54" spans="1:1" x14ac:dyDescent="0.3">
      <c r="A54" t="s">
        <v>239</v>
      </c>
    </row>
  </sheetData>
  <pageMargins left="0.45" right="0.2" top="0.5" bottom="0.5" header="0.3" footer="0.3"/>
  <pageSetup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H11" sqref="H11"/>
    </sheetView>
  </sheetViews>
  <sheetFormatPr defaultRowHeight="14.4" x14ac:dyDescent="0.3"/>
  <cols>
    <col min="1" max="1" width="25.88671875" style="28" customWidth="1"/>
    <col min="2" max="2" width="15.44140625" style="28" customWidth="1"/>
    <col min="3" max="3" width="15" style="28" customWidth="1"/>
    <col min="4" max="4" width="16.5546875" style="28" customWidth="1"/>
  </cols>
  <sheetData>
    <row r="1" spans="1:4" s="28" customFormat="1" ht="15.75" x14ac:dyDescent="0.25">
      <c r="A1" s="4" t="s">
        <v>180</v>
      </c>
      <c r="B1" s="4"/>
    </row>
    <row r="2" spans="1:4" s="28" customFormat="1" ht="15.75" x14ac:dyDescent="0.25">
      <c r="A2" s="4" t="s">
        <v>176</v>
      </c>
      <c r="B2" s="4"/>
    </row>
    <row r="3" spans="1:4" s="28" customFormat="1" ht="15.75" x14ac:dyDescent="0.25">
      <c r="A3" s="4" t="s">
        <v>164</v>
      </c>
      <c r="B3" s="4"/>
    </row>
    <row r="4" spans="1:4" s="28" customFormat="1" ht="15.75" x14ac:dyDescent="0.25">
      <c r="A4" s="4" t="s">
        <v>178</v>
      </c>
      <c r="B4" s="4"/>
    </row>
    <row r="7" spans="1:4" ht="15" x14ac:dyDescent="0.25">
      <c r="A7" s="2"/>
      <c r="B7" s="39" t="s">
        <v>165</v>
      </c>
      <c r="C7" s="40"/>
      <c r="D7" s="41"/>
    </row>
    <row r="8" spans="1:4" ht="15.75" x14ac:dyDescent="0.25">
      <c r="A8" s="9" t="s">
        <v>161</v>
      </c>
      <c r="B8" s="10" t="s">
        <v>37</v>
      </c>
      <c r="C8" s="3" t="s">
        <v>169</v>
      </c>
      <c r="D8" s="3" t="s">
        <v>35</v>
      </c>
    </row>
    <row r="9" spans="1:4" ht="15" x14ac:dyDescent="0.25">
      <c r="A9" s="31" t="s">
        <v>226</v>
      </c>
      <c r="B9" s="36">
        <v>5898</v>
      </c>
      <c r="C9" s="1">
        <v>1062</v>
      </c>
      <c r="D9" s="5">
        <f>C9/B9</f>
        <v>0.18006103763987794</v>
      </c>
    </row>
    <row r="10" spans="1:4" ht="15" x14ac:dyDescent="0.25">
      <c r="A10" s="31" t="s">
        <v>228</v>
      </c>
      <c r="B10" s="36">
        <v>5898</v>
      </c>
      <c r="C10" s="1">
        <v>1290</v>
      </c>
      <c r="D10" s="5">
        <f t="shared" ref="D10:D14" si="0">C10/B10</f>
        <v>0.21871820956256358</v>
      </c>
    </row>
    <row r="11" spans="1:4" ht="15" x14ac:dyDescent="0.25">
      <c r="A11" s="31" t="s">
        <v>230</v>
      </c>
      <c r="B11" s="36">
        <v>5898</v>
      </c>
      <c r="C11" s="1">
        <v>1469</v>
      </c>
      <c r="D11" s="5">
        <f t="shared" si="0"/>
        <v>0.24906748050186503</v>
      </c>
    </row>
    <row r="12" spans="1:4" ht="15" x14ac:dyDescent="0.25">
      <c r="A12" s="31" t="s">
        <v>229</v>
      </c>
      <c r="B12" s="36">
        <v>5898</v>
      </c>
      <c r="C12" s="1">
        <v>1532</v>
      </c>
      <c r="D12" s="5">
        <f t="shared" si="0"/>
        <v>0.25974906748050186</v>
      </c>
    </row>
    <row r="13" spans="1:4" ht="15" x14ac:dyDescent="0.25">
      <c r="A13" s="31" t="s">
        <v>177</v>
      </c>
      <c r="B13" s="36">
        <v>5898</v>
      </c>
      <c r="C13" s="1">
        <v>1574</v>
      </c>
      <c r="D13" s="5">
        <f t="shared" si="0"/>
        <v>0.26687012546625977</v>
      </c>
    </row>
    <row r="14" spans="1:4" s="28" customFormat="1" ht="15" x14ac:dyDescent="0.25">
      <c r="A14" s="31" t="s">
        <v>227</v>
      </c>
      <c r="B14" s="36">
        <v>5898</v>
      </c>
      <c r="C14" s="1">
        <v>1645</v>
      </c>
      <c r="D14" s="5">
        <f t="shared" si="0"/>
        <v>0.27890810444218378</v>
      </c>
    </row>
    <row r="15" spans="1:4" s="28" customFormat="1" ht="15" x14ac:dyDescent="0.25"/>
    <row r="16" spans="1:4" ht="15" x14ac:dyDescent="0.25">
      <c r="A16" s="2"/>
      <c r="B16" s="39" t="s">
        <v>165</v>
      </c>
      <c r="C16" s="40"/>
      <c r="D16" s="41"/>
    </row>
    <row r="17" spans="1:17" ht="15.75" x14ac:dyDescent="0.25">
      <c r="A17" s="9" t="s">
        <v>161</v>
      </c>
      <c r="B17" s="3" t="s">
        <v>170</v>
      </c>
      <c r="C17" s="3" t="s">
        <v>169</v>
      </c>
      <c r="D17" s="3" t="s">
        <v>35</v>
      </c>
    </row>
    <row r="18" spans="1:17" ht="15" x14ac:dyDescent="0.25">
      <c r="A18" s="31" t="s">
        <v>226</v>
      </c>
      <c r="B18" s="1">
        <v>1824</v>
      </c>
      <c r="C18" s="1">
        <v>1062</v>
      </c>
      <c r="D18" s="5">
        <f>C18/B18</f>
        <v>0.58223684210526316</v>
      </c>
      <c r="J18" s="28" t="s">
        <v>341</v>
      </c>
      <c r="Q18" s="28" t="s">
        <v>130</v>
      </c>
    </row>
    <row r="19" spans="1:17" ht="15" x14ac:dyDescent="0.25">
      <c r="A19" s="31" t="s">
        <v>228</v>
      </c>
      <c r="B19" s="36">
        <v>2095</v>
      </c>
      <c r="C19" s="1">
        <v>1290</v>
      </c>
      <c r="D19" s="5">
        <f t="shared" ref="D19:D23" si="1">C19/B19</f>
        <v>0.61575178997613367</v>
      </c>
      <c r="Q19" s="28" t="s">
        <v>192</v>
      </c>
    </row>
    <row r="20" spans="1:17" ht="15" x14ac:dyDescent="0.25">
      <c r="A20" s="31" t="s">
        <v>230</v>
      </c>
      <c r="B20" s="36">
        <v>2247</v>
      </c>
      <c r="C20" s="1">
        <v>1469</v>
      </c>
      <c r="D20" s="5">
        <f t="shared" si="1"/>
        <v>0.65376056964842011</v>
      </c>
    </row>
    <row r="21" spans="1:17" ht="15" x14ac:dyDescent="0.25">
      <c r="A21" s="31" t="s">
        <v>229</v>
      </c>
      <c r="B21" s="36">
        <v>2307</v>
      </c>
      <c r="C21" s="1">
        <v>1532</v>
      </c>
      <c r="D21" s="5">
        <f t="shared" si="1"/>
        <v>0.66406588643259645</v>
      </c>
    </row>
    <row r="22" spans="1:17" ht="15" x14ac:dyDescent="0.25">
      <c r="A22" s="31" t="s">
        <v>177</v>
      </c>
      <c r="B22" s="1">
        <v>2360</v>
      </c>
      <c r="C22" s="1">
        <v>1574</v>
      </c>
      <c r="D22" s="5">
        <f t="shared" si="1"/>
        <v>0.66694915254237286</v>
      </c>
    </row>
    <row r="23" spans="1:17" ht="15" x14ac:dyDescent="0.25">
      <c r="A23" s="31" t="s">
        <v>227</v>
      </c>
      <c r="B23" s="1">
        <v>2434</v>
      </c>
      <c r="C23" s="1">
        <v>1645</v>
      </c>
      <c r="D23" s="5">
        <f t="shared" si="1"/>
        <v>0.67584223500410845</v>
      </c>
      <c r="Q23" s="28" t="s">
        <v>131</v>
      </c>
    </row>
    <row r="24" spans="1:17" ht="15" x14ac:dyDescent="0.25">
      <c r="A24" s="35" t="s">
        <v>231</v>
      </c>
      <c r="Q24" s="28" t="s">
        <v>132</v>
      </c>
    </row>
    <row r="26" spans="1:17" s="28" customFormat="1" ht="15" x14ac:dyDescent="0.25">
      <c r="A26" s="11" t="s">
        <v>374</v>
      </c>
    </row>
    <row r="27" spans="1:17" ht="15" x14ac:dyDescent="0.25">
      <c r="A27" s="28" t="s">
        <v>62</v>
      </c>
    </row>
    <row r="28" spans="1:17" s="28" customFormat="1" ht="15" x14ac:dyDescent="0.25">
      <c r="A28" s="28" t="s">
        <v>233</v>
      </c>
    </row>
    <row r="29" spans="1:17" x14ac:dyDescent="0.3">
      <c r="A29" s="28" t="s">
        <v>64</v>
      </c>
    </row>
    <row r="31" spans="1:17" x14ac:dyDescent="0.3">
      <c r="A31" s="28" t="s">
        <v>331</v>
      </c>
    </row>
    <row r="32" spans="1:17" x14ac:dyDescent="0.3">
      <c r="A32" s="28" t="s">
        <v>65</v>
      </c>
    </row>
    <row r="33" spans="1:10" x14ac:dyDescent="0.3">
      <c r="A33" s="28" t="s">
        <v>220</v>
      </c>
    </row>
    <row r="34" spans="1:10" x14ac:dyDescent="0.3">
      <c r="A34" s="28" t="s">
        <v>66</v>
      </c>
    </row>
    <row r="35" spans="1:10" x14ac:dyDescent="0.3">
      <c r="A35" s="28" t="s">
        <v>221</v>
      </c>
    </row>
    <row r="36" spans="1:10" x14ac:dyDescent="0.3">
      <c r="A36" s="28" t="s">
        <v>224</v>
      </c>
    </row>
    <row r="37" spans="1:10" x14ac:dyDescent="0.3">
      <c r="A37" s="28" t="s">
        <v>85</v>
      </c>
      <c r="J37" s="28"/>
    </row>
    <row r="38" spans="1:10" ht="15.75" customHeight="1" x14ac:dyDescent="0.3">
      <c r="A38" s="28" t="s">
        <v>222</v>
      </c>
    </row>
    <row r="39" spans="1:10" x14ac:dyDescent="0.3">
      <c r="A39" s="28" t="s">
        <v>68</v>
      </c>
    </row>
    <row r="40" spans="1:10" x14ac:dyDescent="0.3">
      <c r="A40" s="28" t="s">
        <v>223</v>
      </c>
    </row>
    <row r="42" spans="1:10" x14ac:dyDescent="0.3">
      <c r="A42" s="28" t="s">
        <v>249</v>
      </c>
    </row>
    <row r="43" spans="1:10" x14ac:dyDescent="0.3">
      <c r="A43" s="28" t="s">
        <v>171</v>
      </c>
    </row>
    <row r="45" spans="1:10" x14ac:dyDescent="0.3">
      <c r="A45" s="28" t="s">
        <v>225</v>
      </c>
    </row>
    <row r="46" spans="1:10" x14ac:dyDescent="0.3">
      <c r="A46" s="28" t="s">
        <v>113</v>
      </c>
    </row>
    <row r="47" spans="1:10" x14ac:dyDescent="0.3">
      <c r="A47" s="28" t="s">
        <v>372</v>
      </c>
    </row>
    <row r="48" spans="1:10" x14ac:dyDescent="0.3">
      <c r="A48" s="28" t="s">
        <v>373</v>
      </c>
    </row>
    <row r="49" spans="1:4" x14ac:dyDescent="0.3">
      <c r="A49"/>
      <c r="B49"/>
      <c r="C49"/>
      <c r="D49"/>
    </row>
    <row r="50" spans="1:4" x14ac:dyDescent="0.3">
      <c r="A50" s="21" t="s">
        <v>324</v>
      </c>
      <c r="B50"/>
      <c r="C50"/>
      <c r="D50"/>
    </row>
    <row r="51" spans="1:4" x14ac:dyDescent="0.3">
      <c r="A51" s="28" t="s">
        <v>332</v>
      </c>
      <c r="B51"/>
      <c r="C51"/>
      <c r="D51"/>
    </row>
    <row r="52" spans="1:4" x14ac:dyDescent="0.3">
      <c r="A52" s="28" t="s">
        <v>333</v>
      </c>
      <c r="B52"/>
      <c r="C52"/>
      <c r="D52"/>
    </row>
    <row r="53" spans="1:4" x14ac:dyDescent="0.3">
      <c r="A53" s="28" t="s">
        <v>334</v>
      </c>
      <c r="B53"/>
      <c r="C53"/>
      <c r="D53"/>
    </row>
    <row r="54" spans="1:4" x14ac:dyDescent="0.3">
      <c r="A54" s="28" t="s">
        <v>335</v>
      </c>
      <c r="B54"/>
      <c r="C54"/>
      <c r="D54"/>
    </row>
    <row r="55" spans="1:4" x14ac:dyDescent="0.3">
      <c r="A55" s="28" t="s">
        <v>336</v>
      </c>
      <c r="B55"/>
      <c r="C55"/>
      <c r="D55"/>
    </row>
    <row r="56" spans="1:4" ht="15.75" customHeight="1" x14ac:dyDescent="0.3">
      <c r="A56" s="28" t="s">
        <v>337</v>
      </c>
      <c r="B56"/>
      <c r="C56"/>
      <c r="D56"/>
    </row>
    <row r="57" spans="1:4" x14ac:dyDescent="0.3">
      <c r="A57" s="28" t="s">
        <v>338</v>
      </c>
      <c r="B57"/>
      <c r="C57"/>
      <c r="D57"/>
    </row>
    <row r="58" spans="1:4" x14ac:dyDescent="0.3">
      <c r="A58" s="28" t="s">
        <v>339</v>
      </c>
      <c r="B58"/>
      <c r="C58"/>
      <c r="D58"/>
    </row>
    <row r="59" spans="1:4" x14ac:dyDescent="0.3">
      <c r="A59" s="28" t="s">
        <v>340</v>
      </c>
      <c r="B59"/>
      <c r="C59"/>
      <c r="D59"/>
    </row>
    <row r="60" spans="1:4" x14ac:dyDescent="0.3">
      <c r="A60"/>
      <c r="B60"/>
      <c r="C60"/>
      <c r="D60"/>
    </row>
    <row r="61" spans="1:4" x14ac:dyDescent="0.3">
      <c r="A61"/>
      <c r="B61"/>
      <c r="C61"/>
      <c r="D61"/>
    </row>
    <row r="62" spans="1:4" x14ac:dyDescent="0.3">
      <c r="A62"/>
      <c r="B62"/>
      <c r="C62"/>
      <c r="D62"/>
    </row>
    <row r="63" spans="1:4" x14ac:dyDescent="0.3">
      <c r="A63"/>
      <c r="B63"/>
      <c r="C63"/>
      <c r="D63"/>
    </row>
    <row r="64" spans="1:4" x14ac:dyDescent="0.3">
      <c r="A64"/>
      <c r="B64"/>
      <c r="C64"/>
      <c r="D64"/>
    </row>
    <row r="65" spans="1:4" x14ac:dyDescent="0.3">
      <c r="A65"/>
      <c r="B65"/>
      <c r="C65"/>
      <c r="D65"/>
    </row>
    <row r="66" spans="1:4" x14ac:dyDescent="0.3">
      <c r="A66"/>
      <c r="B66"/>
      <c r="C66"/>
      <c r="D66"/>
    </row>
    <row r="67" spans="1:4" x14ac:dyDescent="0.3">
      <c r="A67"/>
      <c r="B67"/>
      <c r="C67"/>
      <c r="D67"/>
    </row>
    <row r="68" spans="1:4" x14ac:dyDescent="0.3">
      <c r="A68"/>
      <c r="B68"/>
      <c r="C68"/>
      <c r="D68"/>
    </row>
    <row r="69" spans="1:4" x14ac:dyDescent="0.3">
      <c r="A69"/>
      <c r="B69"/>
      <c r="C69"/>
      <c r="D69"/>
    </row>
    <row r="70" spans="1:4" x14ac:dyDescent="0.3">
      <c r="A70"/>
      <c r="B70"/>
      <c r="C70"/>
      <c r="D70"/>
    </row>
  </sheetData>
  <mergeCells count="2">
    <mergeCell ref="B7:D7"/>
    <mergeCell ref="B16:D16"/>
  </mergeCells>
  <pageMargins left="0.45" right="0.2" top="0.5" bottom="0.25" header="0.05" footer="0.05"/>
  <pageSetup orientation="landscape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R36" sqref="R36"/>
    </sheetView>
  </sheetViews>
  <sheetFormatPr defaultRowHeight="14.4" x14ac:dyDescent="0.3"/>
  <cols>
    <col min="1" max="1" width="22.88671875" style="28" customWidth="1"/>
    <col min="2" max="2" width="16.44140625" style="28" customWidth="1"/>
    <col min="3" max="3" width="16" style="28" customWidth="1"/>
    <col min="4" max="4" width="16.5546875" style="28" customWidth="1"/>
    <col min="5" max="6" width="9.109375" style="28"/>
  </cols>
  <sheetData>
    <row r="1" spans="1:4" ht="15.75" x14ac:dyDescent="0.25">
      <c r="A1" s="4" t="s">
        <v>180</v>
      </c>
      <c r="B1" s="4"/>
    </row>
    <row r="2" spans="1:4" ht="15.75" x14ac:dyDescent="0.25">
      <c r="A2" s="4" t="s">
        <v>386</v>
      </c>
      <c r="B2" s="4"/>
    </row>
    <row r="3" spans="1:4" ht="15.75" x14ac:dyDescent="0.25">
      <c r="A3" s="4" t="s">
        <v>164</v>
      </c>
      <c r="B3" s="4"/>
    </row>
    <row r="4" spans="1:4" ht="15.75" x14ac:dyDescent="0.25">
      <c r="A4" s="4" t="s">
        <v>178</v>
      </c>
      <c r="B4" s="4"/>
    </row>
    <row r="7" spans="1:4" ht="15" x14ac:dyDescent="0.25">
      <c r="A7" s="2"/>
      <c r="B7" s="39" t="s">
        <v>165</v>
      </c>
      <c r="C7" s="40"/>
      <c r="D7" s="41"/>
    </row>
    <row r="8" spans="1:4" ht="15.75" x14ac:dyDescent="0.25">
      <c r="A8" s="9" t="s">
        <v>161</v>
      </c>
      <c r="B8" s="3" t="s">
        <v>170</v>
      </c>
      <c r="C8" s="3" t="s">
        <v>169</v>
      </c>
      <c r="D8" s="3" t="s">
        <v>35</v>
      </c>
    </row>
    <row r="9" spans="1:4" ht="15" x14ac:dyDescent="0.25">
      <c r="A9" s="31" t="s">
        <v>385</v>
      </c>
      <c r="B9" s="1">
        <v>2279</v>
      </c>
      <c r="C9" s="1">
        <v>1634</v>
      </c>
      <c r="D9" s="5">
        <v>0.71699999999999997</v>
      </c>
    </row>
    <row r="11" spans="1:4" ht="15" x14ac:dyDescent="0.25">
      <c r="A11" s="11" t="s">
        <v>374</v>
      </c>
    </row>
    <row r="12" spans="1:4" ht="15" x14ac:dyDescent="0.25">
      <c r="A12" s="28" t="s">
        <v>62</v>
      </c>
    </row>
    <row r="13" spans="1:4" ht="15" x14ac:dyDescent="0.25">
      <c r="A13" s="28" t="s">
        <v>377</v>
      </c>
    </row>
    <row r="14" spans="1:4" ht="15" x14ac:dyDescent="0.25">
      <c r="A14" s="28" t="s">
        <v>64</v>
      </c>
    </row>
    <row r="16" spans="1:4" ht="15" x14ac:dyDescent="0.25">
      <c r="A16" s="28" t="s">
        <v>388</v>
      </c>
    </row>
    <row r="17" spans="1:1" ht="15" x14ac:dyDescent="0.25">
      <c r="A17" s="28" t="s">
        <v>65</v>
      </c>
    </row>
    <row r="18" spans="1:1" ht="15" x14ac:dyDescent="0.25">
      <c r="A18" s="28" t="s">
        <v>389</v>
      </c>
    </row>
    <row r="19" spans="1:1" ht="15" x14ac:dyDescent="0.25">
      <c r="A19" s="28" t="s">
        <v>66</v>
      </c>
    </row>
    <row r="20" spans="1:1" ht="15" x14ac:dyDescent="0.25">
      <c r="A20" s="28" t="s">
        <v>390</v>
      </c>
    </row>
    <row r="21" spans="1:1" ht="15" x14ac:dyDescent="0.25">
      <c r="A21" s="28" t="s">
        <v>300</v>
      </c>
    </row>
    <row r="22" spans="1:1" ht="15" x14ac:dyDescent="0.25">
      <c r="A22" s="28" t="s">
        <v>85</v>
      </c>
    </row>
    <row r="23" spans="1:1" ht="15" x14ac:dyDescent="0.25">
      <c r="A23" s="28" t="s">
        <v>391</v>
      </c>
    </row>
    <row r="24" spans="1:1" ht="15" x14ac:dyDescent="0.25">
      <c r="A24" s="28" t="s">
        <v>382</v>
      </c>
    </row>
    <row r="26" spans="1:1" ht="15" x14ac:dyDescent="0.25">
      <c r="A26" s="28" t="s">
        <v>400</v>
      </c>
    </row>
    <row r="27" spans="1:1" ht="15" x14ac:dyDescent="0.25">
      <c r="A27" s="28" t="s">
        <v>399</v>
      </c>
    </row>
    <row r="29" spans="1:1" x14ac:dyDescent="0.3">
      <c r="A29" s="28" t="s">
        <v>398</v>
      </c>
    </row>
    <row r="30" spans="1:1" x14ac:dyDescent="0.3">
      <c r="A30" s="28" t="s">
        <v>113</v>
      </c>
    </row>
    <row r="32" spans="1:1" x14ac:dyDescent="0.3">
      <c r="A32" s="21" t="s">
        <v>324</v>
      </c>
    </row>
    <row r="33" spans="1:1" x14ac:dyDescent="0.3">
      <c r="A33" s="28" t="s">
        <v>392</v>
      </c>
    </row>
    <row r="34" spans="1:1" x14ac:dyDescent="0.3">
      <c r="A34" s="28" t="s">
        <v>393</v>
      </c>
    </row>
    <row r="35" spans="1:1" x14ac:dyDescent="0.3">
      <c r="A35" s="28" t="s">
        <v>394</v>
      </c>
    </row>
    <row r="36" spans="1:1" x14ac:dyDescent="0.3">
      <c r="A36" s="28" t="s">
        <v>390</v>
      </c>
    </row>
    <row r="37" spans="1:1" x14ac:dyDescent="0.3">
      <c r="A37" s="28" t="s">
        <v>296</v>
      </c>
    </row>
    <row r="38" spans="1:1" x14ac:dyDescent="0.3">
      <c r="A38" s="28" t="s">
        <v>395</v>
      </c>
    </row>
    <row r="39" spans="1:1" x14ac:dyDescent="0.3">
      <c r="A39" s="28" t="s">
        <v>396</v>
      </c>
    </row>
    <row r="40" spans="1:1" x14ac:dyDescent="0.3">
      <c r="A40" s="28" t="s">
        <v>322</v>
      </c>
    </row>
    <row r="41" spans="1:1" x14ac:dyDescent="0.3">
      <c r="A41" s="28" t="s">
        <v>397</v>
      </c>
    </row>
  </sheetData>
  <mergeCells count="1">
    <mergeCell ref="B7:D7"/>
  </mergeCells>
  <pageMargins left="0.45" right="0.2" top="0.75" bottom="0.5" header="0.3" footer="0.3"/>
  <pageSetup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115" zoomScaleNormal="115" workbookViewId="0">
      <selection activeCell="G10" sqref="G10"/>
    </sheetView>
  </sheetViews>
  <sheetFormatPr defaultRowHeight="14.4" x14ac:dyDescent="0.3"/>
  <cols>
    <col min="1" max="1" width="13" customWidth="1"/>
    <col min="2" max="2" width="14.109375" customWidth="1"/>
    <col min="3" max="3" width="15.88671875" customWidth="1"/>
    <col min="9" max="9" width="14.109375" customWidth="1"/>
  </cols>
  <sheetData>
    <row r="1" spans="1:17" ht="15.75" x14ac:dyDescent="0.25">
      <c r="A1" s="4" t="s">
        <v>110</v>
      </c>
    </row>
    <row r="2" spans="1:17" ht="15.75" x14ac:dyDescent="0.25">
      <c r="A2" s="4" t="s">
        <v>95</v>
      </c>
    </row>
    <row r="4" spans="1:17" ht="15.75" x14ac:dyDescent="0.25">
      <c r="A4" s="9" t="s">
        <v>31</v>
      </c>
      <c r="B4" s="10" t="s">
        <v>37</v>
      </c>
      <c r="C4" s="10" t="s">
        <v>35</v>
      </c>
    </row>
    <row r="5" spans="1:17" ht="15" x14ac:dyDescent="0.25">
      <c r="A5" s="6" t="s">
        <v>243</v>
      </c>
      <c r="B5" s="1">
        <v>5801</v>
      </c>
      <c r="C5" s="5">
        <v>0.624</v>
      </c>
    </row>
    <row r="7" spans="1:17" ht="15" x14ac:dyDescent="0.25">
      <c r="A7" s="11" t="s">
        <v>61</v>
      </c>
      <c r="B7" s="8"/>
      <c r="C7" s="8"/>
      <c r="D7" s="8"/>
      <c r="E7" s="8"/>
    </row>
    <row r="8" spans="1:17" ht="15" x14ac:dyDescent="0.25">
      <c r="A8" t="s">
        <v>62</v>
      </c>
      <c r="B8" s="8"/>
      <c r="C8" s="8"/>
      <c r="D8" s="8"/>
      <c r="E8" s="8"/>
    </row>
    <row r="9" spans="1:17" ht="15" x14ac:dyDescent="0.25">
      <c r="A9" t="s">
        <v>36</v>
      </c>
      <c r="B9" s="8"/>
      <c r="C9" s="8"/>
      <c r="D9" s="8"/>
      <c r="E9" s="8"/>
    </row>
    <row r="10" spans="1:17" ht="15" x14ac:dyDescent="0.25">
      <c r="A10" t="s">
        <v>64</v>
      </c>
      <c r="B10" s="8"/>
      <c r="C10" s="8"/>
      <c r="D10" s="8"/>
      <c r="E10" s="8"/>
    </row>
    <row r="11" spans="1:17" ht="15" x14ac:dyDescent="0.25">
      <c r="B11" s="8"/>
      <c r="C11" s="8"/>
      <c r="D11" s="8"/>
      <c r="E11" s="8"/>
    </row>
    <row r="13" spans="1:17" ht="15" x14ac:dyDescent="0.25">
      <c r="A13" t="s">
        <v>342</v>
      </c>
    </row>
    <row r="14" spans="1:17" ht="15" x14ac:dyDescent="0.25">
      <c r="A14" t="s">
        <v>65</v>
      </c>
    </row>
    <row r="15" spans="1:17" ht="15" x14ac:dyDescent="0.25">
      <c r="A15" t="s">
        <v>96</v>
      </c>
      <c r="J15" t="s">
        <v>122</v>
      </c>
      <c r="Q15" t="s">
        <v>124</v>
      </c>
    </row>
    <row r="16" spans="1:17" ht="15" x14ac:dyDescent="0.25">
      <c r="A16" t="s">
        <v>66</v>
      </c>
      <c r="Q16" t="s">
        <v>125</v>
      </c>
    </row>
    <row r="17" spans="1:17" ht="15" x14ac:dyDescent="0.25">
      <c r="A17" t="s">
        <v>97</v>
      </c>
    </row>
    <row r="18" spans="1:17" ht="15" x14ac:dyDescent="0.25">
      <c r="A18" t="s">
        <v>98</v>
      </c>
    </row>
    <row r="19" spans="1:17" ht="15" x14ac:dyDescent="0.25">
      <c r="A19" t="s">
        <v>85</v>
      </c>
    </row>
    <row r="20" spans="1:17" ht="15" x14ac:dyDescent="0.25">
      <c r="A20" t="s">
        <v>99</v>
      </c>
      <c r="Q20" t="s">
        <v>131</v>
      </c>
    </row>
    <row r="21" spans="1:17" ht="15" x14ac:dyDescent="0.25">
      <c r="A21" t="s">
        <v>68</v>
      </c>
      <c r="Q21" t="s">
        <v>132</v>
      </c>
    </row>
    <row r="22" spans="1:17" ht="15" x14ac:dyDescent="0.25">
      <c r="A22" t="s">
        <v>100</v>
      </c>
    </row>
    <row r="24" spans="1:17" ht="15" x14ac:dyDescent="0.25">
      <c r="A24" t="s">
        <v>250</v>
      </c>
    </row>
    <row r="26" spans="1:17" x14ac:dyDescent="0.3">
      <c r="A26" t="s">
        <v>102</v>
      </c>
    </row>
    <row r="27" spans="1:17" x14ac:dyDescent="0.3">
      <c r="A27" t="s">
        <v>103</v>
      </c>
    </row>
    <row r="28" spans="1:17" x14ac:dyDescent="0.3">
      <c r="A28" t="s">
        <v>264</v>
      </c>
    </row>
    <row r="29" spans="1:17" x14ac:dyDescent="0.3">
      <c r="A29" t="s">
        <v>113</v>
      </c>
    </row>
    <row r="30" spans="1:17" x14ac:dyDescent="0.3">
      <c r="A30" s="28"/>
      <c r="J30" t="s">
        <v>123</v>
      </c>
    </row>
    <row r="32" spans="1:17" x14ac:dyDescent="0.3">
      <c r="A32" s="21" t="s">
        <v>324</v>
      </c>
    </row>
    <row r="33" spans="1:1" x14ac:dyDescent="0.3">
      <c r="A33" s="28" t="s">
        <v>362</v>
      </c>
    </row>
    <row r="34" spans="1:1" x14ac:dyDescent="0.3">
      <c r="A34" s="28" t="s">
        <v>343</v>
      </c>
    </row>
    <row r="35" spans="1:1" s="28" customFormat="1" x14ac:dyDescent="0.3">
      <c r="A35" s="28" t="s">
        <v>363</v>
      </c>
    </row>
    <row r="36" spans="1:1" x14ac:dyDescent="0.3">
      <c r="A36" s="28" t="s">
        <v>294</v>
      </c>
    </row>
    <row r="37" spans="1:1" x14ac:dyDescent="0.3">
      <c r="A37" s="28" t="s">
        <v>344</v>
      </c>
    </row>
    <row r="38" spans="1:1" x14ac:dyDescent="0.3">
      <c r="A38" s="28" t="s">
        <v>345</v>
      </c>
    </row>
    <row r="39" spans="1:1" x14ac:dyDescent="0.3">
      <c r="A39" s="28" t="s">
        <v>337</v>
      </c>
    </row>
    <row r="40" spans="1:1" x14ac:dyDescent="0.3">
      <c r="A40" s="28" t="s">
        <v>346</v>
      </c>
    </row>
    <row r="41" spans="1:1" x14ac:dyDescent="0.3">
      <c r="A41" s="28" t="s">
        <v>347</v>
      </c>
    </row>
    <row r="42" spans="1:1" x14ac:dyDescent="0.3">
      <c r="A42" s="28" t="s">
        <v>348</v>
      </c>
    </row>
  </sheetData>
  <pageMargins left="0.7" right="0.45" top="0.75" bottom="0.75" header="0.3" footer="0.3"/>
  <pageSetup orientation="landscape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115" zoomScaleNormal="115" workbookViewId="0">
      <selection activeCell="H21" sqref="H21"/>
    </sheetView>
  </sheetViews>
  <sheetFormatPr defaultRowHeight="14.4" x14ac:dyDescent="0.3"/>
  <cols>
    <col min="1" max="1" width="18.109375" customWidth="1"/>
    <col min="2" max="2" width="14.88671875" customWidth="1"/>
    <col min="3" max="3" width="20" customWidth="1"/>
  </cols>
  <sheetData>
    <row r="1" spans="1:18" ht="15.75" x14ac:dyDescent="0.25">
      <c r="A1" s="4" t="s">
        <v>238</v>
      </c>
      <c r="B1" s="8"/>
      <c r="C1" s="8"/>
      <c r="D1" s="8"/>
      <c r="E1" s="8"/>
      <c r="F1" s="8"/>
    </row>
    <row r="2" spans="1:18" ht="15.75" x14ac:dyDescent="0.25">
      <c r="A2" s="4" t="s">
        <v>101</v>
      </c>
      <c r="B2" s="8"/>
      <c r="C2" s="8"/>
      <c r="D2" s="8"/>
      <c r="E2" s="8"/>
      <c r="F2" s="8"/>
    </row>
    <row r="3" spans="1:18" ht="15" x14ac:dyDescent="0.25">
      <c r="B3" s="8"/>
      <c r="C3" s="8"/>
      <c r="D3" s="8"/>
      <c r="E3" s="8"/>
      <c r="F3" s="8"/>
    </row>
    <row r="4" spans="1:18" ht="15.75" x14ac:dyDescent="0.25">
      <c r="A4" s="9" t="s">
        <v>38</v>
      </c>
      <c r="B4" s="10" t="s">
        <v>37</v>
      </c>
      <c r="C4" s="10" t="s">
        <v>34</v>
      </c>
      <c r="D4" s="8"/>
      <c r="E4" s="8"/>
      <c r="F4" s="8"/>
    </row>
    <row r="5" spans="1:18" ht="15" x14ac:dyDescent="0.25">
      <c r="A5" s="6" t="s">
        <v>243</v>
      </c>
      <c r="B5" s="1">
        <v>5801</v>
      </c>
      <c r="C5" s="5">
        <v>0.42199999999999999</v>
      </c>
    </row>
    <row r="6" spans="1:18" ht="15" x14ac:dyDescent="0.25">
      <c r="A6" s="15"/>
      <c r="B6" s="13"/>
      <c r="C6" s="14"/>
      <c r="D6" s="8"/>
      <c r="E6" s="8"/>
      <c r="F6" s="8"/>
    </row>
    <row r="7" spans="1:18" ht="15" x14ac:dyDescent="0.25">
      <c r="A7" s="11" t="s">
        <v>39</v>
      </c>
      <c r="B7" s="8"/>
      <c r="C7" s="8"/>
      <c r="D7" s="8"/>
      <c r="E7" s="8"/>
      <c r="F7" s="8"/>
    </row>
    <row r="8" spans="1:18" ht="15" x14ac:dyDescent="0.25">
      <c r="A8" s="11" t="s">
        <v>61</v>
      </c>
      <c r="B8" s="8"/>
      <c r="C8" s="8"/>
      <c r="D8" s="8"/>
      <c r="E8" s="8"/>
    </row>
    <row r="9" spans="1:18" ht="15" x14ac:dyDescent="0.25">
      <c r="A9" t="s">
        <v>62</v>
      </c>
      <c r="B9" s="8"/>
      <c r="C9" s="8"/>
      <c r="D9" s="8"/>
      <c r="E9" s="8"/>
    </row>
    <row r="10" spans="1:18" ht="15" x14ac:dyDescent="0.25">
      <c r="A10" t="s">
        <v>32</v>
      </c>
      <c r="B10" s="8"/>
      <c r="C10" s="8"/>
      <c r="D10" s="8"/>
      <c r="E10" s="8"/>
      <c r="F10" s="8"/>
    </row>
    <row r="11" spans="1:18" ht="15" x14ac:dyDescent="0.25">
      <c r="A11" t="s">
        <v>64</v>
      </c>
      <c r="B11" s="8"/>
      <c r="C11" s="8"/>
      <c r="D11" s="8"/>
      <c r="E11" s="8"/>
    </row>
    <row r="12" spans="1:18" ht="15" x14ac:dyDescent="0.25">
      <c r="B12" s="8"/>
      <c r="C12" s="8"/>
      <c r="D12" s="8"/>
      <c r="E12" s="8"/>
      <c r="F12" s="8"/>
    </row>
    <row r="13" spans="1:18" ht="15" x14ac:dyDescent="0.25">
      <c r="A13" t="s">
        <v>349</v>
      </c>
      <c r="B13" s="8"/>
      <c r="C13" s="8"/>
      <c r="D13" s="8"/>
      <c r="E13" s="8"/>
      <c r="F13" s="8"/>
    </row>
    <row r="14" spans="1:18" ht="15" x14ac:dyDescent="0.25">
      <c r="A14" t="s">
        <v>65</v>
      </c>
    </row>
    <row r="15" spans="1:18" ht="15" x14ac:dyDescent="0.25">
      <c r="A15" t="s">
        <v>155</v>
      </c>
      <c r="K15" s="29" t="s">
        <v>147</v>
      </c>
      <c r="R15" t="s">
        <v>126</v>
      </c>
    </row>
    <row r="16" spans="1:18" ht="15" x14ac:dyDescent="0.25">
      <c r="A16" t="s">
        <v>156</v>
      </c>
      <c r="R16" t="s">
        <v>117</v>
      </c>
    </row>
    <row r="17" spans="1:18" ht="15" x14ac:dyDescent="0.25">
      <c r="A17" t="s">
        <v>104</v>
      </c>
    </row>
    <row r="18" spans="1:18" ht="15" x14ac:dyDescent="0.25">
      <c r="A18" t="s">
        <v>66</v>
      </c>
      <c r="B18" s="8"/>
      <c r="C18" s="8"/>
      <c r="D18" s="8"/>
      <c r="E18" s="8"/>
      <c r="F18" s="8"/>
    </row>
    <row r="19" spans="1:18" ht="15" x14ac:dyDescent="0.25">
      <c r="A19" t="s">
        <v>105</v>
      </c>
      <c r="B19" s="8"/>
      <c r="C19" s="8"/>
      <c r="D19" s="8"/>
      <c r="E19" s="8"/>
      <c r="F19" s="8"/>
    </row>
    <row r="20" spans="1:18" ht="15" x14ac:dyDescent="0.25">
      <c r="A20" t="s">
        <v>85</v>
      </c>
      <c r="R20" t="s">
        <v>133</v>
      </c>
    </row>
    <row r="21" spans="1:18" ht="15" x14ac:dyDescent="0.25">
      <c r="A21" t="s">
        <v>107</v>
      </c>
      <c r="B21" s="8"/>
      <c r="C21" s="8"/>
      <c r="D21" s="8"/>
      <c r="E21" s="8"/>
      <c r="F21" s="8"/>
      <c r="R21" t="s">
        <v>134</v>
      </c>
    </row>
    <row r="22" spans="1:18" ht="15" x14ac:dyDescent="0.25">
      <c r="A22" s="12" t="s">
        <v>108</v>
      </c>
      <c r="B22" s="8"/>
      <c r="C22" s="8"/>
      <c r="D22" s="8"/>
      <c r="E22" s="8"/>
      <c r="F22" s="8"/>
    </row>
    <row r="23" spans="1:18" ht="15" x14ac:dyDescent="0.25">
      <c r="A23" t="s">
        <v>157</v>
      </c>
    </row>
    <row r="24" spans="1:18" ht="15" x14ac:dyDescent="0.25">
      <c r="B24" s="8"/>
      <c r="C24" s="8"/>
      <c r="D24" s="8"/>
      <c r="E24" s="8"/>
      <c r="F24" s="8"/>
    </row>
    <row r="25" spans="1:18" x14ac:dyDescent="0.3">
      <c r="A25" t="s">
        <v>251</v>
      </c>
    </row>
    <row r="26" spans="1:18" x14ac:dyDescent="0.3">
      <c r="A26" t="s">
        <v>159</v>
      </c>
      <c r="B26" s="8"/>
      <c r="C26" s="8"/>
      <c r="D26" s="8"/>
      <c r="E26" s="8"/>
      <c r="F26" s="8"/>
    </row>
    <row r="27" spans="1:18" x14ac:dyDescent="0.3">
      <c r="A27" t="s">
        <v>160</v>
      </c>
    </row>
    <row r="28" spans="1:18" x14ac:dyDescent="0.3">
      <c r="B28" s="8"/>
      <c r="C28" s="8"/>
      <c r="D28" s="8"/>
      <c r="E28" s="8"/>
      <c r="F28" s="8"/>
    </row>
    <row r="29" spans="1:18" x14ac:dyDescent="0.3">
      <c r="A29" t="s">
        <v>74</v>
      </c>
    </row>
    <row r="30" spans="1:18" x14ac:dyDescent="0.3">
      <c r="A30" t="s">
        <v>113</v>
      </c>
      <c r="K30" t="s">
        <v>158</v>
      </c>
    </row>
    <row r="33" spans="1:1" x14ac:dyDescent="0.3">
      <c r="A33" s="28" t="s">
        <v>315</v>
      </c>
    </row>
    <row r="34" spans="1:1" x14ac:dyDescent="0.3">
      <c r="A34" s="28" t="s">
        <v>350</v>
      </c>
    </row>
    <row r="35" spans="1:1" x14ac:dyDescent="0.3">
      <c r="A35" s="28" t="s">
        <v>351</v>
      </c>
    </row>
    <row r="36" spans="1:1" x14ac:dyDescent="0.3">
      <c r="A36" s="28" t="s">
        <v>352</v>
      </c>
    </row>
    <row r="37" spans="1:1" x14ac:dyDescent="0.3">
      <c r="A37" s="28" t="s">
        <v>353</v>
      </c>
    </row>
    <row r="38" spans="1:1" x14ac:dyDescent="0.3">
      <c r="A38" s="28" t="s">
        <v>364</v>
      </c>
    </row>
    <row r="39" spans="1:1" x14ac:dyDescent="0.3">
      <c r="A39" s="28" t="s">
        <v>365</v>
      </c>
    </row>
    <row r="40" spans="1:1" x14ac:dyDescent="0.3">
      <c r="A40" s="28" t="s">
        <v>337</v>
      </c>
    </row>
    <row r="41" spans="1:1" x14ac:dyDescent="0.3">
      <c r="A41" s="28" t="s">
        <v>354</v>
      </c>
    </row>
    <row r="42" spans="1:1" x14ac:dyDescent="0.3">
      <c r="A42" s="29" t="s">
        <v>355</v>
      </c>
    </row>
    <row r="43" spans="1:1" x14ac:dyDescent="0.3">
      <c r="A43" s="28" t="s">
        <v>356</v>
      </c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Q35" sqref="Q35"/>
    </sheetView>
  </sheetViews>
  <sheetFormatPr defaultRowHeight="14.4" x14ac:dyDescent="0.3"/>
  <cols>
    <col min="1" max="1" width="22.109375" customWidth="1"/>
    <col min="2" max="2" width="20.6640625" customWidth="1"/>
    <col min="3" max="3" width="19.44140625" style="28" customWidth="1"/>
    <col min="4" max="4" width="20.6640625" style="28" customWidth="1"/>
    <col min="5" max="5" width="7.6640625" customWidth="1"/>
    <col min="6" max="6" width="22.109375" style="28" customWidth="1"/>
    <col min="7" max="7" width="20.6640625" style="28" customWidth="1"/>
    <col min="8" max="8" width="19.44140625" style="28" customWidth="1"/>
    <col min="9" max="9" width="20.6640625" style="28" customWidth="1"/>
    <col min="11" max="11" width="22.109375" style="28" customWidth="1"/>
    <col min="12" max="12" width="20.6640625" style="28" customWidth="1"/>
    <col min="13" max="13" width="19.44140625" style="28" customWidth="1"/>
    <col min="14" max="14" width="20.6640625" style="28" customWidth="1"/>
  </cols>
  <sheetData>
    <row r="1" spans="1:14" s="21" customFormat="1" ht="15" x14ac:dyDescent="0.25">
      <c r="A1" s="21" t="s">
        <v>188</v>
      </c>
      <c r="F1" s="21" t="s">
        <v>189</v>
      </c>
      <c r="K1" s="21" t="s">
        <v>242</v>
      </c>
    </row>
    <row r="2" spans="1:14" s="21" customFormat="1" ht="15" x14ac:dyDescent="0.25">
      <c r="A2" s="38" t="s">
        <v>234</v>
      </c>
      <c r="F2" s="38" t="s">
        <v>234</v>
      </c>
      <c r="K2" s="38" t="s">
        <v>234</v>
      </c>
    </row>
    <row r="3" spans="1:14" s="28" customFormat="1" ht="15" x14ac:dyDescent="0.25">
      <c r="A3" s="29"/>
      <c r="F3" s="29"/>
      <c r="K3" s="29"/>
    </row>
    <row r="5" spans="1:14" ht="15" x14ac:dyDescent="0.25">
      <c r="A5" s="2"/>
      <c r="B5" s="37" t="s">
        <v>7</v>
      </c>
      <c r="C5" s="37" t="s">
        <v>187</v>
      </c>
      <c r="D5" s="37" t="s">
        <v>162</v>
      </c>
      <c r="F5" s="2"/>
      <c r="G5" s="37" t="s">
        <v>7</v>
      </c>
      <c r="H5" s="37" t="s">
        <v>187</v>
      </c>
      <c r="I5" s="37" t="s">
        <v>162</v>
      </c>
      <c r="K5" s="2"/>
      <c r="L5" s="37" t="s">
        <v>7</v>
      </c>
      <c r="M5" s="37" t="s">
        <v>187</v>
      </c>
      <c r="N5" s="37" t="s">
        <v>162</v>
      </c>
    </row>
    <row r="6" spans="1:14" ht="15" x14ac:dyDescent="0.25">
      <c r="A6" s="30" t="s">
        <v>142</v>
      </c>
      <c r="B6" s="1">
        <v>3420</v>
      </c>
      <c r="C6" s="1">
        <v>122</v>
      </c>
      <c r="D6" s="5">
        <v>3.5999999999999997E-2</v>
      </c>
      <c r="F6" s="30" t="s">
        <v>161</v>
      </c>
      <c r="G6" s="1">
        <v>5891</v>
      </c>
      <c r="H6" s="1">
        <v>628</v>
      </c>
      <c r="I6" s="5">
        <v>0.105</v>
      </c>
      <c r="K6" s="30" t="s">
        <v>243</v>
      </c>
      <c r="L6" s="1">
        <v>5104</v>
      </c>
      <c r="M6" s="1">
        <v>879</v>
      </c>
      <c r="N6" s="5">
        <v>0.17199999999999999</v>
      </c>
    </row>
    <row r="7" spans="1:14" ht="15" x14ac:dyDescent="0.25">
      <c r="C7"/>
      <c r="D7"/>
    </row>
    <row r="9" spans="1:14" ht="15.75" customHeight="1" x14ac:dyDescent="0.25">
      <c r="A9" s="19" t="s">
        <v>27</v>
      </c>
      <c r="B9" s="3" t="s">
        <v>7</v>
      </c>
      <c r="C9" s="3" t="s">
        <v>187</v>
      </c>
      <c r="D9" s="3" t="s">
        <v>162</v>
      </c>
      <c r="F9" s="19" t="s">
        <v>27</v>
      </c>
      <c r="G9" s="3" t="s">
        <v>7</v>
      </c>
      <c r="H9" s="3" t="s">
        <v>187</v>
      </c>
      <c r="I9" s="3" t="s">
        <v>162</v>
      </c>
      <c r="K9" s="19" t="s">
        <v>27</v>
      </c>
      <c r="L9" s="3" t="s">
        <v>7</v>
      </c>
      <c r="M9" s="3" t="s">
        <v>187</v>
      </c>
      <c r="N9" s="3" t="s">
        <v>162</v>
      </c>
    </row>
    <row r="10" spans="1:14" ht="15" x14ac:dyDescent="0.25">
      <c r="A10" s="6" t="s">
        <v>44</v>
      </c>
      <c r="B10" s="1">
        <v>1085</v>
      </c>
      <c r="C10" s="1">
        <v>37</v>
      </c>
      <c r="D10" s="5">
        <f>C10/B10</f>
        <v>3.4101382488479264E-2</v>
      </c>
      <c r="F10" s="6" t="s">
        <v>44</v>
      </c>
      <c r="G10" s="1">
        <v>1867</v>
      </c>
      <c r="H10" s="1">
        <v>222</v>
      </c>
      <c r="I10" s="5">
        <f>H10/G10</f>
        <v>0.11890733797536154</v>
      </c>
      <c r="K10" s="6" t="s">
        <v>44</v>
      </c>
      <c r="L10" s="1">
        <v>885</v>
      </c>
      <c r="M10" s="1">
        <v>193</v>
      </c>
      <c r="N10" s="5">
        <f>M10/L10</f>
        <v>0.21807909604519773</v>
      </c>
    </row>
    <row r="11" spans="1:14" ht="15.75" customHeight="1" x14ac:dyDescent="0.25">
      <c r="A11" s="6" t="s">
        <v>41</v>
      </c>
      <c r="B11" s="1">
        <v>1051</v>
      </c>
      <c r="C11" s="1">
        <v>33</v>
      </c>
      <c r="D11" s="5">
        <f t="shared" ref="D11:D14" si="0">C11/B11</f>
        <v>3.1398667935299718E-2</v>
      </c>
      <c r="F11" s="6" t="s">
        <v>41</v>
      </c>
      <c r="G11" s="1">
        <v>1964</v>
      </c>
      <c r="H11" s="1">
        <v>180</v>
      </c>
      <c r="I11" s="5">
        <f t="shared" ref="I11:I14" si="1">H11/G11</f>
        <v>9.1649694501018328E-2</v>
      </c>
      <c r="K11" s="6" t="s">
        <v>41</v>
      </c>
      <c r="L11" s="1">
        <v>2309</v>
      </c>
      <c r="M11" s="1">
        <v>362</v>
      </c>
      <c r="N11" s="5">
        <f t="shared" ref="N11:N14" si="2">M11/L11</f>
        <v>0.15677782589865744</v>
      </c>
    </row>
    <row r="12" spans="1:14" ht="15" x14ac:dyDescent="0.25">
      <c r="A12" s="6" t="s">
        <v>42</v>
      </c>
      <c r="B12" s="1">
        <v>668</v>
      </c>
      <c r="C12" s="1">
        <v>27</v>
      </c>
      <c r="D12" s="5">
        <f t="shared" si="0"/>
        <v>4.0419161676646706E-2</v>
      </c>
      <c r="F12" s="6" t="s">
        <v>42</v>
      </c>
      <c r="G12" s="1">
        <v>1275</v>
      </c>
      <c r="H12" s="1">
        <v>132</v>
      </c>
      <c r="I12" s="5">
        <f t="shared" si="1"/>
        <v>0.10352941176470588</v>
      </c>
      <c r="K12" s="6" t="s">
        <v>42</v>
      </c>
      <c r="L12" s="1">
        <v>1304</v>
      </c>
      <c r="M12" s="1">
        <v>223</v>
      </c>
      <c r="N12" s="5">
        <f t="shared" si="2"/>
        <v>0.17101226993865032</v>
      </c>
    </row>
    <row r="13" spans="1:14" ht="15.75" customHeight="1" x14ac:dyDescent="0.25">
      <c r="A13" s="6" t="s">
        <v>43</v>
      </c>
      <c r="B13" s="1">
        <v>616</v>
      </c>
      <c r="C13" s="1">
        <v>25</v>
      </c>
      <c r="D13" s="5">
        <f t="shared" si="0"/>
        <v>4.0584415584415584E-2</v>
      </c>
      <c r="F13" s="6" t="s">
        <v>43</v>
      </c>
      <c r="G13" s="1">
        <v>875</v>
      </c>
      <c r="H13" s="1">
        <v>94</v>
      </c>
      <c r="I13" s="5">
        <f t="shared" si="1"/>
        <v>0.10742857142857143</v>
      </c>
      <c r="K13" s="6" t="s">
        <v>43</v>
      </c>
      <c r="L13" s="1">
        <v>606</v>
      </c>
      <c r="M13" s="1">
        <v>101</v>
      </c>
      <c r="N13" s="5">
        <f t="shared" si="2"/>
        <v>0.16666666666666666</v>
      </c>
    </row>
    <row r="14" spans="1:14" ht="15" x14ac:dyDescent="0.25">
      <c r="A14" s="6" t="s">
        <v>7</v>
      </c>
      <c r="B14" s="1">
        <f>SUM(B10:B13)</f>
        <v>3420</v>
      </c>
      <c r="C14" s="1">
        <f t="shared" ref="C14" si="3">SUM(C10:C13)</f>
        <v>122</v>
      </c>
      <c r="D14" s="5">
        <f t="shared" si="0"/>
        <v>3.5672514619883043E-2</v>
      </c>
      <c r="F14" s="6" t="s">
        <v>7</v>
      </c>
      <c r="G14" s="1">
        <f>SUM(G10:G13)</f>
        <v>5981</v>
      </c>
      <c r="H14" s="1">
        <f t="shared" ref="H14" si="4">SUM(H10:H13)</f>
        <v>628</v>
      </c>
      <c r="I14" s="5">
        <f t="shared" si="1"/>
        <v>0.10499916401939476</v>
      </c>
      <c r="K14" s="6" t="s">
        <v>7</v>
      </c>
      <c r="L14" s="1">
        <f>SUM(L10:L13)</f>
        <v>5104</v>
      </c>
      <c r="M14" s="1">
        <f t="shared" ref="M14" si="5">SUM(M10:M13)</f>
        <v>879</v>
      </c>
      <c r="N14" s="5">
        <f t="shared" si="2"/>
        <v>0.17221786833855798</v>
      </c>
    </row>
    <row r="15" spans="1:14" ht="15" x14ac:dyDescent="0.25">
      <c r="A15" s="18"/>
      <c r="B15" s="13"/>
      <c r="C15" s="13"/>
      <c r="D15" s="13"/>
      <c r="F15" s="18"/>
      <c r="G15" s="13"/>
      <c r="H15" s="13"/>
      <c r="I15" s="13"/>
      <c r="K15" s="18"/>
      <c r="L15" s="13"/>
      <c r="M15" s="13"/>
      <c r="N15" s="13"/>
    </row>
    <row r="16" spans="1:14" ht="15" customHeight="1" x14ac:dyDescent="0.25">
      <c r="A16" s="28"/>
      <c r="B16" s="28"/>
    </row>
    <row r="17" spans="1:14" ht="15.75" customHeight="1" x14ac:dyDescent="0.25">
      <c r="A17" s="19" t="s">
        <v>10</v>
      </c>
      <c r="B17" s="3" t="s">
        <v>7</v>
      </c>
      <c r="C17" s="3" t="s">
        <v>187</v>
      </c>
      <c r="D17" s="3" t="s">
        <v>162</v>
      </c>
      <c r="F17" s="19" t="s">
        <v>10</v>
      </c>
      <c r="G17" s="3" t="s">
        <v>7</v>
      </c>
      <c r="H17" s="3" t="s">
        <v>187</v>
      </c>
      <c r="I17" s="3" t="s">
        <v>162</v>
      </c>
      <c r="K17" s="19" t="s">
        <v>10</v>
      </c>
      <c r="L17" s="3" t="s">
        <v>7</v>
      </c>
      <c r="M17" s="3" t="s">
        <v>187</v>
      </c>
      <c r="N17" s="3" t="s">
        <v>162</v>
      </c>
    </row>
    <row r="18" spans="1:14" ht="15.75" customHeight="1" x14ac:dyDescent="0.25">
      <c r="A18" s="6" t="s">
        <v>11</v>
      </c>
      <c r="B18" s="1">
        <v>1406</v>
      </c>
      <c r="C18" s="1">
        <v>54</v>
      </c>
      <c r="D18" s="5">
        <f>C18/B18</f>
        <v>3.8406827880512091E-2</v>
      </c>
      <c r="F18" s="6" t="s">
        <v>11</v>
      </c>
      <c r="G18" s="1">
        <v>1495</v>
      </c>
      <c r="H18" s="1">
        <v>122</v>
      </c>
      <c r="I18" s="5">
        <f>H18/G18</f>
        <v>8.1605351170568566E-2</v>
      </c>
      <c r="K18" s="6" t="s">
        <v>11</v>
      </c>
      <c r="L18" s="1">
        <v>774</v>
      </c>
      <c r="M18" s="1">
        <v>119</v>
      </c>
      <c r="N18" s="5">
        <f>M18/L18</f>
        <v>0.15374677002583978</v>
      </c>
    </row>
    <row r="19" spans="1:14" ht="15.75" customHeight="1" x14ac:dyDescent="0.25">
      <c r="A19" s="6" t="s">
        <v>12</v>
      </c>
      <c r="B19" s="1">
        <v>229</v>
      </c>
      <c r="C19" s="1">
        <v>4</v>
      </c>
      <c r="D19" s="5">
        <f t="shared" ref="D19:D23" si="6">C19/B19</f>
        <v>1.7467248908296942E-2</v>
      </c>
      <c r="F19" s="6" t="s">
        <v>12</v>
      </c>
      <c r="G19" s="1">
        <v>632</v>
      </c>
      <c r="H19" s="1">
        <v>59</v>
      </c>
      <c r="I19" s="5">
        <f t="shared" ref="I19:I23" si="7">H19/G19</f>
        <v>9.3354430379746833E-2</v>
      </c>
      <c r="K19" s="6" t="s">
        <v>12</v>
      </c>
      <c r="L19" s="1">
        <v>911</v>
      </c>
      <c r="M19" s="1">
        <v>139</v>
      </c>
      <c r="N19" s="5">
        <f t="shared" ref="N19:N23" si="8">M19/L19</f>
        <v>0.15257958287596049</v>
      </c>
    </row>
    <row r="20" spans="1:14" ht="15" x14ac:dyDescent="0.25">
      <c r="A20" s="6" t="s">
        <v>13</v>
      </c>
      <c r="B20" s="1">
        <v>572</v>
      </c>
      <c r="C20" s="1">
        <v>16</v>
      </c>
      <c r="D20" s="5">
        <f t="shared" si="6"/>
        <v>2.7972027972027972E-2</v>
      </c>
      <c r="F20" s="6" t="s">
        <v>13</v>
      </c>
      <c r="G20" s="1">
        <v>1082</v>
      </c>
      <c r="H20" s="1">
        <v>107</v>
      </c>
      <c r="I20" s="5">
        <f t="shared" si="7"/>
        <v>9.8890942698706102E-2</v>
      </c>
      <c r="K20" s="6" t="s">
        <v>13</v>
      </c>
      <c r="L20" s="1">
        <v>733</v>
      </c>
      <c r="M20" s="1">
        <v>130</v>
      </c>
      <c r="N20" s="5">
        <f t="shared" si="8"/>
        <v>0.17735334242837653</v>
      </c>
    </row>
    <row r="21" spans="1:14" ht="15.75" customHeight="1" x14ac:dyDescent="0.25">
      <c r="A21" s="6" t="s">
        <v>14</v>
      </c>
      <c r="B21" s="1">
        <v>444</v>
      </c>
      <c r="C21" s="1">
        <v>19</v>
      </c>
      <c r="D21" s="5">
        <f t="shared" si="6"/>
        <v>4.2792792792792793E-2</v>
      </c>
      <c r="F21" s="6" t="s">
        <v>14</v>
      </c>
      <c r="G21" s="1">
        <v>1217</v>
      </c>
      <c r="H21" s="1">
        <v>151</v>
      </c>
      <c r="I21" s="5">
        <f t="shared" si="7"/>
        <v>0.12407559572719803</v>
      </c>
      <c r="K21" s="6" t="s">
        <v>14</v>
      </c>
      <c r="L21" s="1">
        <v>1423</v>
      </c>
      <c r="M21" s="1">
        <v>264</v>
      </c>
      <c r="N21" s="5">
        <f t="shared" si="8"/>
        <v>0.18552354181307099</v>
      </c>
    </row>
    <row r="22" spans="1:14" ht="15" x14ac:dyDescent="0.25">
      <c r="A22" s="6" t="s">
        <v>15</v>
      </c>
      <c r="B22" s="1">
        <v>769</v>
      </c>
      <c r="C22" s="1">
        <v>29</v>
      </c>
      <c r="D22" s="5">
        <f t="shared" si="6"/>
        <v>3.7711313394018203E-2</v>
      </c>
      <c r="F22" s="6" t="s">
        <v>15</v>
      </c>
      <c r="G22" s="1">
        <v>1555</v>
      </c>
      <c r="H22" s="1">
        <v>189</v>
      </c>
      <c r="I22" s="5">
        <f t="shared" si="7"/>
        <v>0.12154340836012861</v>
      </c>
      <c r="K22" s="6" t="s">
        <v>15</v>
      </c>
      <c r="L22" s="1">
        <v>1263</v>
      </c>
      <c r="M22" s="1">
        <v>227</v>
      </c>
      <c r="N22" s="5">
        <f t="shared" si="8"/>
        <v>0.17973079968329375</v>
      </c>
    </row>
    <row r="23" spans="1:14" ht="15" x14ac:dyDescent="0.25">
      <c r="A23" s="6" t="s">
        <v>7</v>
      </c>
      <c r="B23" s="1">
        <f>SUM(B18:B22)</f>
        <v>3420</v>
      </c>
      <c r="C23" s="1">
        <f>SUM(C18:C22)</f>
        <v>122</v>
      </c>
      <c r="D23" s="5">
        <f t="shared" si="6"/>
        <v>3.5672514619883043E-2</v>
      </c>
      <c r="F23" s="6" t="s">
        <v>7</v>
      </c>
      <c r="G23" s="1">
        <f>SUM(G18:G22)</f>
        <v>5981</v>
      </c>
      <c r="H23" s="1">
        <f>SUM(H18:H22)</f>
        <v>628</v>
      </c>
      <c r="I23" s="5">
        <f t="shared" si="7"/>
        <v>0.10499916401939476</v>
      </c>
      <c r="K23" s="6" t="s">
        <v>7</v>
      </c>
      <c r="L23" s="1">
        <f>SUM(L18:L22)</f>
        <v>5104</v>
      </c>
      <c r="M23" s="1">
        <f>SUM(M18:M22)</f>
        <v>879</v>
      </c>
      <c r="N23" s="5">
        <f t="shared" si="8"/>
        <v>0.17221786833855798</v>
      </c>
    </row>
    <row r="24" spans="1:14" ht="15" x14ac:dyDescent="0.25">
      <c r="A24" s="18"/>
      <c r="B24" s="23"/>
      <c r="C24" s="23"/>
      <c r="D24" s="23"/>
      <c r="F24" s="18"/>
      <c r="G24" s="23"/>
      <c r="H24" s="23"/>
      <c r="I24" s="23"/>
      <c r="K24" s="18"/>
      <c r="L24" s="23"/>
      <c r="M24" s="23"/>
      <c r="N24" s="23"/>
    </row>
    <row r="25" spans="1:14" ht="15" x14ac:dyDescent="0.25">
      <c r="A25" s="28"/>
      <c r="B25" s="28"/>
    </row>
    <row r="26" spans="1:14" ht="15.75" customHeight="1" x14ac:dyDescent="0.25">
      <c r="A26" s="19" t="s">
        <v>8</v>
      </c>
      <c r="B26" s="3" t="s">
        <v>7</v>
      </c>
      <c r="C26" s="3" t="s">
        <v>187</v>
      </c>
      <c r="D26" s="3" t="s">
        <v>162</v>
      </c>
      <c r="F26" s="19" t="s">
        <v>8</v>
      </c>
      <c r="G26" s="3" t="s">
        <v>7</v>
      </c>
      <c r="H26" s="3" t="s">
        <v>187</v>
      </c>
      <c r="I26" s="3" t="s">
        <v>162</v>
      </c>
      <c r="K26" s="19" t="s">
        <v>8</v>
      </c>
      <c r="L26" s="3" t="s">
        <v>7</v>
      </c>
      <c r="M26" s="3" t="s">
        <v>187</v>
      </c>
      <c r="N26" s="3" t="s">
        <v>162</v>
      </c>
    </row>
    <row r="27" spans="1:14" ht="15" x14ac:dyDescent="0.25">
      <c r="A27" s="6" t="s">
        <v>1</v>
      </c>
      <c r="B27" s="1">
        <v>2007</v>
      </c>
      <c r="C27" s="1">
        <v>88</v>
      </c>
      <c r="D27" s="5">
        <f>C27/B27</f>
        <v>4.3846537120079722E-2</v>
      </c>
      <c r="F27" s="6" t="s">
        <v>1</v>
      </c>
      <c r="G27" s="1">
        <v>3263</v>
      </c>
      <c r="H27" s="1">
        <v>372</v>
      </c>
      <c r="I27" s="5">
        <f>H27/G27</f>
        <v>0.11400551639595465</v>
      </c>
      <c r="K27" s="6" t="s">
        <v>1</v>
      </c>
      <c r="L27" s="1">
        <v>2962</v>
      </c>
      <c r="M27" s="1">
        <v>507</v>
      </c>
      <c r="N27" s="5">
        <f>M27/L27</f>
        <v>0.17116812964213368</v>
      </c>
    </row>
    <row r="28" spans="1:14" ht="15.75" customHeight="1" x14ac:dyDescent="0.25">
      <c r="A28" s="6" t="s">
        <v>2</v>
      </c>
      <c r="B28" s="1">
        <v>1282</v>
      </c>
      <c r="C28" s="1">
        <v>30</v>
      </c>
      <c r="D28" s="5">
        <f t="shared" ref="D28:D30" si="9">C28/B28</f>
        <v>2.3400936037441498E-2</v>
      </c>
      <c r="F28" s="6" t="s">
        <v>2</v>
      </c>
      <c r="G28" s="1">
        <v>2544</v>
      </c>
      <c r="H28" s="1">
        <v>238</v>
      </c>
      <c r="I28" s="5">
        <f t="shared" ref="I28:I30" si="10">H28/G28</f>
        <v>9.3553459119496848E-2</v>
      </c>
      <c r="K28" s="6" t="s">
        <v>2</v>
      </c>
      <c r="L28" s="1">
        <v>1994</v>
      </c>
      <c r="M28" s="1">
        <v>352</v>
      </c>
      <c r="N28" s="5">
        <f t="shared" ref="N28:N30" si="11">M28/L28</f>
        <v>0.1765295887662989</v>
      </c>
    </row>
    <row r="29" spans="1:14" x14ac:dyDescent="0.3">
      <c r="A29" s="6" t="s">
        <v>3</v>
      </c>
      <c r="B29" s="1">
        <v>131</v>
      </c>
      <c r="C29" s="1">
        <v>4</v>
      </c>
      <c r="D29" s="5">
        <f t="shared" si="9"/>
        <v>3.0534351145038167E-2</v>
      </c>
      <c r="F29" s="6" t="s">
        <v>3</v>
      </c>
      <c r="G29" s="1">
        <v>174</v>
      </c>
      <c r="H29" s="1">
        <v>18</v>
      </c>
      <c r="I29" s="5">
        <f t="shared" si="10"/>
        <v>0.10344827586206896</v>
      </c>
      <c r="K29" s="6" t="s">
        <v>3</v>
      </c>
      <c r="L29" s="1">
        <v>148</v>
      </c>
      <c r="M29" s="1">
        <v>20</v>
      </c>
      <c r="N29" s="5">
        <f t="shared" si="11"/>
        <v>0.13513513513513514</v>
      </c>
    </row>
    <row r="30" spans="1:14" ht="15.75" customHeight="1" x14ac:dyDescent="0.3">
      <c r="A30" s="6" t="s">
        <v>7</v>
      </c>
      <c r="B30" s="1">
        <f>SUM(B27:B29)</f>
        <v>3420</v>
      </c>
      <c r="C30" s="1">
        <f>SUM(C27:C29)</f>
        <v>122</v>
      </c>
      <c r="D30" s="5">
        <f t="shared" si="9"/>
        <v>3.5672514619883043E-2</v>
      </c>
      <c r="F30" s="6" t="s">
        <v>7</v>
      </c>
      <c r="G30" s="1">
        <f>SUM(G27:G29)</f>
        <v>5981</v>
      </c>
      <c r="H30" s="1">
        <f>SUM(H27:H29)</f>
        <v>628</v>
      </c>
      <c r="I30" s="5">
        <f t="shared" si="10"/>
        <v>0.10499916401939476</v>
      </c>
      <c r="K30" s="6" t="s">
        <v>7</v>
      </c>
      <c r="L30" s="1">
        <f>SUM(L27:L29)</f>
        <v>5104</v>
      </c>
      <c r="M30" s="1">
        <f>SUM(M27:M29)</f>
        <v>879</v>
      </c>
      <c r="N30" s="5">
        <f t="shared" si="11"/>
        <v>0.17221786833855798</v>
      </c>
    </row>
    <row r="33" spans="1:14" ht="15.75" customHeight="1" x14ac:dyDescent="0.3">
      <c r="A33" s="19" t="s">
        <v>4</v>
      </c>
      <c r="B33" s="3" t="s">
        <v>7</v>
      </c>
      <c r="C33" s="3" t="s">
        <v>187</v>
      </c>
      <c r="D33" s="3" t="s">
        <v>162</v>
      </c>
      <c r="F33" s="19" t="s">
        <v>4</v>
      </c>
      <c r="G33" s="3" t="s">
        <v>7</v>
      </c>
      <c r="H33" s="3" t="s">
        <v>187</v>
      </c>
      <c r="I33" s="3" t="s">
        <v>162</v>
      </c>
      <c r="K33" s="19" t="s">
        <v>4</v>
      </c>
      <c r="L33" s="3" t="s">
        <v>7</v>
      </c>
      <c r="M33" s="3" t="s">
        <v>187</v>
      </c>
      <c r="N33" s="3" t="s">
        <v>162</v>
      </c>
    </row>
    <row r="34" spans="1:14" x14ac:dyDescent="0.3">
      <c r="A34" s="6" t="s">
        <v>18</v>
      </c>
      <c r="B34" s="1">
        <v>253</v>
      </c>
      <c r="C34" s="1">
        <v>7</v>
      </c>
      <c r="D34" s="5">
        <f>C34/B34</f>
        <v>2.766798418972332E-2</v>
      </c>
      <c r="F34" s="6" t="s">
        <v>18</v>
      </c>
      <c r="G34" s="1">
        <v>3779</v>
      </c>
      <c r="H34" s="1">
        <v>346</v>
      </c>
      <c r="I34" s="5">
        <f>H34/G34</f>
        <v>9.1558613389785659E-2</v>
      </c>
      <c r="K34" s="6" t="s">
        <v>18</v>
      </c>
      <c r="L34" s="1">
        <v>2663</v>
      </c>
      <c r="M34" s="1">
        <v>439</v>
      </c>
      <c r="N34" s="5">
        <f>M34/L34</f>
        <v>0.16485167104769058</v>
      </c>
    </row>
    <row r="35" spans="1:14" ht="15.75" customHeight="1" x14ac:dyDescent="0.3">
      <c r="A35" s="6" t="s">
        <v>6</v>
      </c>
      <c r="B35" s="1">
        <v>2464</v>
      </c>
      <c r="C35" s="1">
        <v>80</v>
      </c>
      <c r="D35" s="5">
        <f t="shared" ref="D35:D37" si="12">C35/B35</f>
        <v>3.2467532467532464E-2</v>
      </c>
      <c r="F35" s="6" t="s">
        <v>6</v>
      </c>
      <c r="G35" s="1">
        <v>1875</v>
      </c>
      <c r="H35" s="1">
        <v>248</v>
      </c>
      <c r="I35" s="5">
        <f t="shared" ref="I35:I37" si="13">H35/G35</f>
        <v>0.13226666666666667</v>
      </c>
      <c r="K35" s="6" t="s">
        <v>6</v>
      </c>
      <c r="L35" s="1">
        <v>2273</v>
      </c>
      <c r="M35" s="1">
        <v>414</v>
      </c>
      <c r="N35" s="5">
        <f t="shared" ref="N35:N37" si="14">M35/L35</f>
        <v>0.18213814342278928</v>
      </c>
    </row>
    <row r="36" spans="1:14" x14ac:dyDescent="0.3">
      <c r="A36" s="6" t="s">
        <v>3</v>
      </c>
      <c r="B36" s="1">
        <v>703</v>
      </c>
      <c r="C36" s="1">
        <v>35</v>
      </c>
      <c r="D36" s="5">
        <f t="shared" si="12"/>
        <v>4.9786628733997154E-2</v>
      </c>
      <c r="F36" s="6" t="s">
        <v>3</v>
      </c>
      <c r="G36" s="1">
        <v>327</v>
      </c>
      <c r="H36" s="1">
        <v>34</v>
      </c>
      <c r="I36" s="5">
        <f t="shared" si="13"/>
        <v>0.10397553516819572</v>
      </c>
      <c r="K36" s="6" t="s">
        <v>3</v>
      </c>
      <c r="L36" s="1">
        <v>168</v>
      </c>
      <c r="M36" s="1">
        <v>26</v>
      </c>
      <c r="N36" s="5">
        <f t="shared" si="14"/>
        <v>0.15476190476190477</v>
      </c>
    </row>
    <row r="37" spans="1:14" ht="15.75" customHeight="1" x14ac:dyDescent="0.3">
      <c r="A37" s="6" t="s">
        <v>7</v>
      </c>
      <c r="B37" s="1">
        <f>SUM(B34:B36)</f>
        <v>3420</v>
      </c>
      <c r="C37" s="1">
        <f>SUM(C34:C36)</f>
        <v>122</v>
      </c>
      <c r="D37" s="5">
        <f t="shared" si="12"/>
        <v>3.5672514619883043E-2</v>
      </c>
      <c r="F37" s="6" t="s">
        <v>7</v>
      </c>
      <c r="G37" s="1">
        <f>SUM(G34:G36)</f>
        <v>5981</v>
      </c>
      <c r="H37" s="1">
        <f>SUM(H34:H36)</f>
        <v>628</v>
      </c>
      <c r="I37" s="5">
        <f t="shared" si="13"/>
        <v>0.10499916401939476</v>
      </c>
      <c r="K37" s="6" t="s">
        <v>7</v>
      </c>
      <c r="L37" s="1">
        <f>SUM(L34:L36)</f>
        <v>5104</v>
      </c>
      <c r="M37" s="1">
        <f>SUM(M34:M36)</f>
        <v>879</v>
      </c>
      <c r="N37" s="5">
        <f t="shared" si="14"/>
        <v>0.17221786833855798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zoomScaleNormal="100" workbookViewId="0">
      <selection activeCell="V2" sqref="V2"/>
    </sheetView>
  </sheetViews>
  <sheetFormatPr defaultRowHeight="14.4" x14ac:dyDescent="0.3"/>
  <cols>
    <col min="1" max="1" width="19.5546875" customWidth="1"/>
    <col min="2" max="5" width="13.5546875" customWidth="1"/>
    <col min="7" max="7" width="18.6640625" customWidth="1"/>
    <col min="8" max="10" width="14.33203125" customWidth="1"/>
    <col min="11" max="11" width="13.5546875" customWidth="1"/>
    <col min="14" max="14" width="19.5546875" customWidth="1"/>
    <col min="15" max="18" width="13.5546875" customWidth="1"/>
    <col min="20" max="20" width="18.6640625" customWidth="1"/>
    <col min="21" max="23" width="14.33203125" customWidth="1"/>
    <col min="24" max="24" width="13.5546875" customWidth="1"/>
    <col min="26" max="26" width="19.5546875" customWidth="1"/>
    <col min="27" max="30" width="13.5546875" customWidth="1"/>
    <col min="32" max="32" width="18.6640625" customWidth="1"/>
    <col min="33" max="35" width="14.33203125" customWidth="1"/>
    <col min="36" max="36" width="13.5546875" customWidth="1"/>
  </cols>
  <sheetData>
    <row r="1" spans="1:36" s="28" customFormat="1" ht="15.75" x14ac:dyDescent="0.25">
      <c r="A1" s="4" t="s">
        <v>254</v>
      </c>
    </row>
    <row r="2" spans="1:36" ht="15" x14ac:dyDescent="0.25">
      <c r="A2" s="21" t="s">
        <v>45</v>
      </c>
      <c r="N2" s="21" t="s">
        <v>47</v>
      </c>
      <c r="Z2" s="21" t="s">
        <v>109</v>
      </c>
    </row>
    <row r="3" spans="1:36" ht="15" x14ac:dyDescent="0.25">
      <c r="A3" t="s">
        <v>163</v>
      </c>
      <c r="N3" s="28" t="s">
        <v>163</v>
      </c>
      <c r="Z3" s="28" t="s">
        <v>163</v>
      </c>
    </row>
    <row r="4" spans="1:36" ht="15" x14ac:dyDescent="0.25">
      <c r="A4" t="s">
        <v>184</v>
      </c>
      <c r="N4" t="s">
        <v>183</v>
      </c>
      <c r="Z4" t="s">
        <v>185</v>
      </c>
    </row>
    <row r="7" spans="1:36" ht="15.75" x14ac:dyDescent="0.25">
      <c r="A7" s="2"/>
      <c r="B7" s="42" t="s">
        <v>4</v>
      </c>
      <c r="C7" s="43"/>
      <c r="D7" s="44"/>
      <c r="E7" s="2"/>
      <c r="G7" s="2"/>
      <c r="H7" s="42" t="s">
        <v>4</v>
      </c>
      <c r="I7" s="43"/>
      <c r="J7" s="44"/>
      <c r="K7" s="2"/>
      <c r="N7" s="2"/>
      <c r="O7" s="42" t="s">
        <v>4</v>
      </c>
      <c r="P7" s="43"/>
      <c r="Q7" s="44"/>
      <c r="R7" s="2"/>
      <c r="T7" s="2"/>
      <c r="U7" s="42" t="s">
        <v>4</v>
      </c>
      <c r="V7" s="43"/>
      <c r="W7" s="44"/>
      <c r="X7" s="2"/>
      <c r="Z7" s="2"/>
      <c r="AA7" s="42" t="s">
        <v>4</v>
      </c>
      <c r="AB7" s="43"/>
      <c r="AC7" s="44"/>
      <c r="AD7" s="2"/>
      <c r="AF7" s="2"/>
      <c r="AG7" s="42" t="s">
        <v>4</v>
      </c>
      <c r="AH7" s="43"/>
      <c r="AI7" s="44"/>
      <c r="AJ7" s="2"/>
    </row>
    <row r="8" spans="1:36" ht="15.75" x14ac:dyDescent="0.25">
      <c r="A8" s="19" t="s">
        <v>27</v>
      </c>
      <c r="B8" s="3" t="s">
        <v>5</v>
      </c>
      <c r="C8" s="3" t="s">
        <v>6</v>
      </c>
      <c r="D8" s="3" t="s">
        <v>3</v>
      </c>
      <c r="E8" s="3" t="s">
        <v>7</v>
      </c>
      <c r="G8" s="19" t="s">
        <v>28</v>
      </c>
      <c r="H8" s="3" t="s">
        <v>5</v>
      </c>
      <c r="I8" s="3" t="s">
        <v>6</v>
      </c>
      <c r="J8" s="3" t="s">
        <v>3</v>
      </c>
      <c r="K8" s="3" t="s">
        <v>7</v>
      </c>
      <c r="M8" s="16"/>
      <c r="N8" s="19" t="s">
        <v>27</v>
      </c>
      <c r="O8" s="3" t="s">
        <v>5</v>
      </c>
      <c r="P8" s="3" t="s">
        <v>6</v>
      </c>
      <c r="Q8" s="3" t="s">
        <v>3</v>
      </c>
      <c r="R8" s="3" t="s">
        <v>7</v>
      </c>
      <c r="T8" s="19" t="s">
        <v>28</v>
      </c>
      <c r="U8" s="3" t="s">
        <v>5</v>
      </c>
      <c r="V8" s="3" t="s">
        <v>6</v>
      </c>
      <c r="W8" s="3" t="s">
        <v>3</v>
      </c>
      <c r="X8" s="3" t="s">
        <v>7</v>
      </c>
      <c r="Z8" s="19" t="s">
        <v>27</v>
      </c>
      <c r="AA8" s="3" t="s">
        <v>5</v>
      </c>
      <c r="AB8" s="3" t="s">
        <v>6</v>
      </c>
      <c r="AC8" s="3" t="s">
        <v>3</v>
      </c>
      <c r="AD8" s="3" t="s">
        <v>7</v>
      </c>
      <c r="AF8" s="19" t="s">
        <v>28</v>
      </c>
      <c r="AG8" s="3" t="s">
        <v>5</v>
      </c>
      <c r="AH8" s="3" t="s">
        <v>6</v>
      </c>
      <c r="AI8" s="3" t="s">
        <v>3</v>
      </c>
      <c r="AJ8" s="3" t="s">
        <v>7</v>
      </c>
    </row>
    <row r="9" spans="1:36" ht="15" x14ac:dyDescent="0.25">
      <c r="A9" s="6" t="s">
        <v>44</v>
      </c>
      <c r="B9" s="1">
        <v>815</v>
      </c>
      <c r="C9" s="1">
        <v>191</v>
      </c>
      <c r="D9" s="1">
        <v>73</v>
      </c>
      <c r="E9" s="1">
        <f>SUM(B9:D9)</f>
        <v>1079</v>
      </c>
      <c r="G9" s="6" t="s">
        <v>44</v>
      </c>
      <c r="H9" s="5">
        <f>B9/$E$9</f>
        <v>0.75532900834105654</v>
      </c>
      <c r="I9" s="5">
        <f t="shared" ref="I9:J9" si="0">C9/$E$9</f>
        <v>0.17701575532900835</v>
      </c>
      <c r="J9" s="5">
        <f t="shared" si="0"/>
        <v>6.7655236329935128E-2</v>
      </c>
      <c r="K9" s="5">
        <f>E9/$E$13</f>
        <v>0.31875923190546529</v>
      </c>
      <c r="N9" s="6" t="s">
        <v>44</v>
      </c>
      <c r="O9" s="1">
        <v>1152</v>
      </c>
      <c r="P9" s="1">
        <v>535</v>
      </c>
      <c r="Q9" s="1">
        <v>160</v>
      </c>
      <c r="R9" s="1">
        <f>SUM(O9:Q9)</f>
        <v>1847</v>
      </c>
      <c r="T9" s="6" t="s">
        <v>44</v>
      </c>
      <c r="U9" s="5">
        <f>O9/$R9</f>
        <v>0.62371413102328099</v>
      </c>
      <c r="V9" s="5">
        <f t="shared" ref="V9:W13" si="1">P9/$R9</f>
        <v>0.28965890633459662</v>
      </c>
      <c r="W9" s="5">
        <f t="shared" si="1"/>
        <v>8.6626962642122357E-2</v>
      </c>
      <c r="X9" s="7">
        <f>R9/$R$13</f>
        <v>0.31315700237368599</v>
      </c>
      <c r="Z9" s="6" t="s">
        <v>44</v>
      </c>
      <c r="AA9" s="1">
        <v>418</v>
      </c>
      <c r="AB9" s="1">
        <v>419</v>
      </c>
      <c r="AC9" s="1">
        <v>58</v>
      </c>
      <c r="AD9" s="1">
        <f>SUM(AA9:AC9)</f>
        <v>895</v>
      </c>
      <c r="AF9" s="6" t="s">
        <v>44</v>
      </c>
      <c r="AG9" s="5">
        <f>AA9/$AD9</f>
        <v>0.4670391061452514</v>
      </c>
      <c r="AH9" s="5">
        <f t="shared" ref="AH9:AI12" si="2">AB9/$AD9</f>
        <v>0.46815642458100559</v>
      </c>
      <c r="AI9" s="5">
        <f t="shared" si="2"/>
        <v>6.4804469273743018E-2</v>
      </c>
      <c r="AJ9" s="5">
        <f>AD9/$AD$13</f>
        <v>0.17248024667566006</v>
      </c>
    </row>
    <row r="10" spans="1:36" ht="15" x14ac:dyDescent="0.25">
      <c r="A10" s="6" t="s">
        <v>41</v>
      </c>
      <c r="B10" s="1">
        <v>788</v>
      </c>
      <c r="C10" s="1">
        <v>184</v>
      </c>
      <c r="D10" s="1">
        <v>63</v>
      </c>
      <c r="E10" s="1">
        <f t="shared" ref="E10:E12" si="3">SUM(B10:D10)</f>
        <v>1035</v>
      </c>
      <c r="G10" s="6" t="s">
        <v>41</v>
      </c>
      <c r="H10" s="5">
        <f>B10/$E$10</f>
        <v>0.7613526570048309</v>
      </c>
      <c r="I10" s="5">
        <f t="shared" ref="I10:J10" si="4">C10/$E$10</f>
        <v>0.17777777777777778</v>
      </c>
      <c r="J10" s="5">
        <f t="shared" si="4"/>
        <v>6.0869565217391307E-2</v>
      </c>
      <c r="K10" s="5">
        <f t="shared" ref="K10:K12" si="5">E10/$E$13</f>
        <v>0.30576070901033975</v>
      </c>
      <c r="N10" s="6" t="s">
        <v>41</v>
      </c>
      <c r="O10" s="1">
        <v>1375</v>
      </c>
      <c r="P10" s="1">
        <v>511</v>
      </c>
      <c r="Q10" s="1">
        <v>50</v>
      </c>
      <c r="R10" s="1">
        <f t="shared" ref="R10:R12" si="6">SUM(O10:Q10)</f>
        <v>1936</v>
      </c>
      <c r="T10" s="6" t="s">
        <v>41</v>
      </c>
      <c r="U10" s="5">
        <f t="shared" ref="U10:U13" si="7">O10/$R10</f>
        <v>0.71022727272727271</v>
      </c>
      <c r="V10" s="5">
        <f t="shared" si="1"/>
        <v>0.26394628099173556</v>
      </c>
      <c r="W10" s="5">
        <f t="shared" si="1"/>
        <v>2.5826446280991736E-2</v>
      </c>
      <c r="X10" s="7">
        <f t="shared" ref="X10:X12" si="8">R10/$R$13</f>
        <v>0.32824686334350628</v>
      </c>
      <c r="Z10" s="6" t="s">
        <v>41</v>
      </c>
      <c r="AA10" s="1">
        <v>1351</v>
      </c>
      <c r="AB10" s="1">
        <v>962</v>
      </c>
      <c r="AC10" s="1">
        <v>39</v>
      </c>
      <c r="AD10" s="1">
        <f t="shared" ref="AD10:AD13" si="9">SUM(AA10:AC10)</f>
        <v>2352</v>
      </c>
      <c r="AF10" s="6" t="s">
        <v>41</v>
      </c>
      <c r="AG10" s="5">
        <f t="shared" ref="AG10:AG12" si="10">AA10/$AD10</f>
        <v>0.57440476190476186</v>
      </c>
      <c r="AH10" s="5">
        <f t="shared" si="2"/>
        <v>0.40901360544217685</v>
      </c>
      <c r="AI10" s="5">
        <f t="shared" si="2"/>
        <v>1.6581632653061226E-2</v>
      </c>
      <c r="AJ10" s="5">
        <f t="shared" ref="AJ10:AJ12" si="11">AD10/$AD$13</f>
        <v>0.45326652534206974</v>
      </c>
    </row>
    <row r="11" spans="1:36" ht="15" x14ac:dyDescent="0.25">
      <c r="A11" s="6" t="s">
        <v>42</v>
      </c>
      <c r="B11" s="1">
        <v>475</v>
      </c>
      <c r="C11" s="1">
        <v>144</v>
      </c>
      <c r="D11" s="1">
        <v>44</v>
      </c>
      <c r="E11" s="1">
        <f t="shared" si="3"/>
        <v>663</v>
      </c>
      <c r="G11" s="6" t="s">
        <v>42</v>
      </c>
      <c r="H11" s="5">
        <f>B11/$E$11</f>
        <v>0.71644042232277527</v>
      </c>
      <c r="I11" s="5">
        <f t="shared" ref="I11:J11" si="12">C11/$E$11</f>
        <v>0.21719457013574661</v>
      </c>
      <c r="J11" s="5">
        <f t="shared" si="12"/>
        <v>6.636500754147813E-2</v>
      </c>
      <c r="K11" s="5">
        <f t="shared" si="5"/>
        <v>0.19586410635155097</v>
      </c>
      <c r="M11" s="16"/>
      <c r="N11" s="6" t="s">
        <v>42</v>
      </c>
      <c r="O11" s="1">
        <v>770</v>
      </c>
      <c r="P11" s="1">
        <v>433</v>
      </c>
      <c r="Q11" s="1">
        <v>50</v>
      </c>
      <c r="R11" s="1">
        <f t="shared" si="6"/>
        <v>1253</v>
      </c>
      <c r="T11" s="6" t="s">
        <v>42</v>
      </c>
      <c r="U11" s="5">
        <f t="shared" si="7"/>
        <v>0.61452513966480449</v>
      </c>
      <c r="V11" s="5">
        <f t="shared" si="1"/>
        <v>0.34557063048683162</v>
      </c>
      <c r="W11" s="5">
        <f t="shared" si="1"/>
        <v>3.9904229848363927E-2</v>
      </c>
      <c r="X11" s="7">
        <f t="shared" si="8"/>
        <v>0.2124448965751102</v>
      </c>
      <c r="Z11" s="6" t="s">
        <v>42</v>
      </c>
      <c r="AA11" s="1">
        <v>707</v>
      </c>
      <c r="AB11" s="1">
        <v>582</v>
      </c>
      <c r="AC11" s="1">
        <v>38</v>
      </c>
      <c r="AD11" s="1">
        <f t="shared" si="9"/>
        <v>1327</v>
      </c>
      <c r="AF11" s="6" t="s">
        <v>42</v>
      </c>
      <c r="AG11" s="5">
        <f t="shared" si="10"/>
        <v>0.53278070836473246</v>
      </c>
      <c r="AH11" s="5">
        <f t="shared" si="2"/>
        <v>0.43858327053504143</v>
      </c>
      <c r="AI11" s="5">
        <f t="shared" si="2"/>
        <v>2.8636021100226075E-2</v>
      </c>
      <c r="AJ11" s="5">
        <f t="shared" si="11"/>
        <v>0.25573328194257083</v>
      </c>
    </row>
    <row r="12" spans="1:36" ht="15" x14ac:dyDescent="0.25">
      <c r="A12" s="6" t="s">
        <v>43</v>
      </c>
      <c r="B12" s="1">
        <v>357</v>
      </c>
      <c r="C12" s="1">
        <v>179</v>
      </c>
      <c r="D12" s="1">
        <v>72</v>
      </c>
      <c r="E12" s="1">
        <f t="shared" si="3"/>
        <v>608</v>
      </c>
      <c r="G12" s="6" t="s">
        <v>43</v>
      </c>
      <c r="H12" s="5">
        <f>B12/$E$12</f>
        <v>0.58717105263157898</v>
      </c>
      <c r="I12" s="5">
        <f t="shared" ref="I12" si="13">C12/$E$12</f>
        <v>0.29440789473684209</v>
      </c>
      <c r="J12" s="5">
        <f>D12/$E$12</f>
        <v>0.11842105263157894</v>
      </c>
      <c r="K12" s="5">
        <f t="shared" si="5"/>
        <v>0.17961595273264402</v>
      </c>
      <c r="N12" s="6" t="s">
        <v>43</v>
      </c>
      <c r="O12" s="1">
        <v>413</v>
      </c>
      <c r="P12" s="1">
        <v>383</v>
      </c>
      <c r="Q12" s="1">
        <v>66</v>
      </c>
      <c r="R12" s="1">
        <f t="shared" si="6"/>
        <v>862</v>
      </c>
      <c r="T12" s="6" t="s">
        <v>43</v>
      </c>
      <c r="U12" s="5">
        <f t="shared" si="7"/>
        <v>0.4791183294663573</v>
      </c>
      <c r="V12" s="5">
        <f t="shared" si="1"/>
        <v>0.44431554524361949</v>
      </c>
      <c r="W12" s="5">
        <f t="shared" si="1"/>
        <v>7.6566125290023199E-2</v>
      </c>
      <c r="X12" s="7">
        <f t="shared" si="8"/>
        <v>0.14615123770769753</v>
      </c>
      <c r="Z12" s="6" t="s">
        <v>43</v>
      </c>
      <c r="AA12" s="1">
        <v>234</v>
      </c>
      <c r="AB12" s="1">
        <v>348</v>
      </c>
      <c r="AC12" s="1">
        <v>33</v>
      </c>
      <c r="AD12" s="1">
        <f t="shared" si="9"/>
        <v>615</v>
      </c>
      <c r="AF12" s="6" t="s">
        <v>43</v>
      </c>
      <c r="AG12" s="5">
        <f t="shared" si="10"/>
        <v>0.38048780487804879</v>
      </c>
      <c r="AH12" s="5">
        <f t="shared" si="2"/>
        <v>0.56585365853658531</v>
      </c>
      <c r="AI12" s="5">
        <f t="shared" si="2"/>
        <v>5.3658536585365853E-2</v>
      </c>
      <c r="AJ12" s="5">
        <f t="shared" si="11"/>
        <v>0.11851994603969937</v>
      </c>
    </row>
    <row r="13" spans="1:36" ht="15" x14ac:dyDescent="0.25">
      <c r="A13" s="6" t="s">
        <v>7</v>
      </c>
      <c r="B13" s="1">
        <f>SUM(B9:B12)</f>
        <v>2435</v>
      </c>
      <c r="C13" s="1">
        <f t="shared" ref="C13:E13" si="14">SUM(C9:C12)</f>
        <v>698</v>
      </c>
      <c r="D13" s="1">
        <f t="shared" si="14"/>
        <v>252</v>
      </c>
      <c r="E13" s="1">
        <f t="shared" si="14"/>
        <v>3385</v>
      </c>
      <c r="G13" s="6" t="s">
        <v>7</v>
      </c>
      <c r="H13" s="5">
        <f>B13/$E13</f>
        <v>0.71935007385524374</v>
      </c>
      <c r="I13" s="5">
        <f t="shared" ref="I13" si="15">C13/$E13</f>
        <v>0.20620384047267357</v>
      </c>
      <c r="J13" s="5">
        <f>D13/$E13</f>
        <v>7.4446085672082718E-2</v>
      </c>
      <c r="K13" s="5">
        <f>SUM(K9:K12)</f>
        <v>1</v>
      </c>
      <c r="N13" s="6" t="s">
        <v>7</v>
      </c>
      <c r="O13" s="1">
        <f>SUM(O9:O12)</f>
        <v>3710</v>
      </c>
      <c r="P13" s="1">
        <f t="shared" ref="P13:R13" si="16">SUM(P9:P12)</f>
        <v>1862</v>
      </c>
      <c r="Q13" s="1">
        <f t="shared" si="16"/>
        <v>326</v>
      </c>
      <c r="R13" s="1">
        <f t="shared" si="16"/>
        <v>5898</v>
      </c>
      <c r="T13" s="6" t="s">
        <v>7</v>
      </c>
      <c r="U13" s="5">
        <f t="shared" si="7"/>
        <v>0.6290267887419464</v>
      </c>
      <c r="V13" s="5">
        <f t="shared" si="1"/>
        <v>0.31570023736859953</v>
      </c>
      <c r="W13" s="5">
        <f t="shared" si="1"/>
        <v>5.5272973889454055E-2</v>
      </c>
      <c r="X13" s="7">
        <f>SUM(X9:X12)</f>
        <v>1</v>
      </c>
      <c r="Z13" s="6" t="s">
        <v>7</v>
      </c>
      <c r="AA13" s="1">
        <f>SUM(AA9:AA12)</f>
        <v>2710</v>
      </c>
      <c r="AB13" s="1">
        <f t="shared" ref="AB13:AC13" si="17">SUM(AB9:AB12)</f>
        <v>2311</v>
      </c>
      <c r="AC13" s="1">
        <f t="shared" si="17"/>
        <v>168</v>
      </c>
      <c r="AD13" s="1">
        <f t="shared" si="9"/>
        <v>5189</v>
      </c>
      <c r="AF13" s="6" t="s">
        <v>7</v>
      </c>
      <c r="AG13" s="5">
        <f t="shared" ref="AG13" si="18">AA13/$AD13</f>
        <v>0.52225862401233381</v>
      </c>
      <c r="AH13" s="5">
        <f t="shared" ref="AH13:AI13" si="19">AB13/$AD13</f>
        <v>0.44536519560608978</v>
      </c>
      <c r="AI13" s="5">
        <f t="shared" si="19"/>
        <v>3.2376180381576414E-2</v>
      </c>
      <c r="AJ13" s="5">
        <f>SUM(AJ9:AJ12)</f>
        <v>1</v>
      </c>
    </row>
    <row r="14" spans="1:36" ht="15" x14ac:dyDescent="0.25">
      <c r="A14" s="18"/>
      <c r="B14" s="13"/>
      <c r="C14" s="13"/>
      <c r="D14" s="13"/>
      <c r="E14" s="13"/>
      <c r="G14" s="18"/>
      <c r="H14" s="14"/>
      <c r="I14" s="14"/>
      <c r="J14" s="14"/>
      <c r="K14" s="17"/>
      <c r="N14" s="18"/>
      <c r="O14" s="13"/>
      <c r="P14" s="13"/>
      <c r="Q14" s="13"/>
      <c r="R14" s="13"/>
      <c r="T14" s="18"/>
      <c r="U14" s="14"/>
      <c r="V14" s="14"/>
      <c r="W14" s="14"/>
      <c r="X14" s="17"/>
      <c r="Z14" s="18"/>
      <c r="AA14" s="13"/>
      <c r="AB14" s="13"/>
      <c r="AC14" s="13"/>
      <c r="AD14" s="13"/>
      <c r="AF14" s="18"/>
      <c r="AG14" s="14"/>
      <c r="AH14" s="14"/>
      <c r="AI14" s="14"/>
      <c r="AJ14" s="17"/>
    </row>
    <row r="16" spans="1:36" ht="15.75" x14ac:dyDescent="0.25">
      <c r="A16" s="2"/>
      <c r="B16" s="42" t="s">
        <v>4</v>
      </c>
      <c r="C16" s="43"/>
      <c r="D16" s="44"/>
      <c r="E16" s="2"/>
      <c r="G16" s="2"/>
      <c r="H16" s="42" t="s">
        <v>4</v>
      </c>
      <c r="I16" s="43"/>
      <c r="J16" s="44"/>
      <c r="K16" s="2"/>
      <c r="N16" s="2"/>
      <c r="O16" s="42" t="s">
        <v>4</v>
      </c>
      <c r="P16" s="43"/>
      <c r="Q16" s="44"/>
      <c r="R16" s="2"/>
      <c r="T16" s="2"/>
      <c r="U16" s="42" t="s">
        <v>4</v>
      </c>
      <c r="V16" s="43"/>
      <c r="W16" s="44"/>
      <c r="X16" s="2"/>
      <c r="Z16" s="2"/>
      <c r="AA16" s="42" t="s">
        <v>4</v>
      </c>
      <c r="AB16" s="43"/>
      <c r="AC16" s="44"/>
      <c r="AD16" s="2"/>
      <c r="AF16" s="2"/>
      <c r="AG16" s="42" t="s">
        <v>4</v>
      </c>
      <c r="AH16" s="43"/>
      <c r="AI16" s="44"/>
      <c r="AJ16" s="2"/>
    </row>
    <row r="17" spans="1:36" ht="15.75" x14ac:dyDescent="0.25">
      <c r="A17" s="19" t="s">
        <v>10</v>
      </c>
      <c r="B17" s="3" t="s">
        <v>5</v>
      </c>
      <c r="C17" s="3" t="s">
        <v>6</v>
      </c>
      <c r="D17" s="3" t="s">
        <v>3</v>
      </c>
      <c r="E17" s="3" t="s">
        <v>7</v>
      </c>
      <c r="G17" s="19" t="s">
        <v>16</v>
      </c>
      <c r="H17" s="3" t="s">
        <v>5</v>
      </c>
      <c r="I17" s="3" t="s">
        <v>6</v>
      </c>
      <c r="J17" s="3" t="s">
        <v>3</v>
      </c>
      <c r="K17" s="3" t="s">
        <v>7</v>
      </c>
      <c r="N17" s="19" t="s">
        <v>10</v>
      </c>
      <c r="O17" s="3" t="s">
        <v>5</v>
      </c>
      <c r="P17" s="3" t="s">
        <v>6</v>
      </c>
      <c r="Q17" s="3" t="s">
        <v>3</v>
      </c>
      <c r="R17" s="3" t="s">
        <v>7</v>
      </c>
      <c r="T17" s="19" t="s">
        <v>16</v>
      </c>
      <c r="U17" s="3" t="s">
        <v>5</v>
      </c>
      <c r="V17" s="3" t="s">
        <v>6</v>
      </c>
      <c r="W17" s="3" t="s">
        <v>3</v>
      </c>
      <c r="X17" s="3" t="s">
        <v>7</v>
      </c>
      <c r="Z17" s="19" t="s">
        <v>10</v>
      </c>
      <c r="AA17" s="3" t="s">
        <v>5</v>
      </c>
      <c r="AB17" s="3" t="s">
        <v>6</v>
      </c>
      <c r="AC17" s="3" t="s">
        <v>3</v>
      </c>
      <c r="AD17" s="3" t="s">
        <v>7</v>
      </c>
      <c r="AF17" s="19" t="s">
        <v>16</v>
      </c>
      <c r="AG17" s="3" t="s">
        <v>5</v>
      </c>
      <c r="AH17" s="3" t="s">
        <v>6</v>
      </c>
      <c r="AI17" s="3" t="s">
        <v>3</v>
      </c>
      <c r="AJ17" s="3" t="s">
        <v>7</v>
      </c>
    </row>
    <row r="18" spans="1:36" ht="15" x14ac:dyDescent="0.25">
      <c r="A18" s="6" t="s">
        <v>11</v>
      </c>
      <c r="B18" s="1">
        <v>1075</v>
      </c>
      <c r="C18" s="1">
        <v>195</v>
      </c>
      <c r="D18" s="1">
        <v>123</v>
      </c>
      <c r="E18" s="1">
        <f>SUM(B18:D18)</f>
        <v>1393</v>
      </c>
      <c r="G18" s="6" t="s">
        <v>11</v>
      </c>
      <c r="H18" s="5">
        <f>B18/$E$18</f>
        <v>0.77171572146446521</v>
      </c>
      <c r="I18" s="5">
        <f>C18/$E$18</f>
        <v>0.1399856424982053</v>
      </c>
      <c r="J18" s="5">
        <f>D18/$E$18</f>
        <v>8.82986360373295E-2</v>
      </c>
      <c r="K18" s="7">
        <f>E18/$E$23</f>
        <v>0.41152141802067949</v>
      </c>
      <c r="N18" s="6" t="s">
        <v>11</v>
      </c>
      <c r="O18" s="1">
        <v>1008</v>
      </c>
      <c r="P18" s="1">
        <v>351</v>
      </c>
      <c r="Q18" s="1">
        <v>116</v>
      </c>
      <c r="R18" s="1">
        <f>SUM(O18:Q18)</f>
        <v>1475</v>
      </c>
      <c r="T18" s="6" t="s">
        <v>11</v>
      </c>
      <c r="U18" s="5">
        <f>O18/$R$18</f>
        <v>0.68338983050847457</v>
      </c>
      <c r="V18" s="5">
        <f>P18/$R$18</f>
        <v>0.23796610169491525</v>
      </c>
      <c r="W18" s="5">
        <f>Q18/$R$18</f>
        <v>7.8644067796610165E-2</v>
      </c>
      <c r="X18" s="7">
        <f>R18/$R$23</f>
        <v>0.25008477449983046</v>
      </c>
      <c r="Z18" s="6" t="s">
        <v>11</v>
      </c>
      <c r="AA18" s="1">
        <v>480</v>
      </c>
      <c r="AB18" s="1">
        <v>282</v>
      </c>
      <c r="AC18" s="1">
        <v>30</v>
      </c>
      <c r="AD18" s="1">
        <f>SUM(AA18:AC18)</f>
        <v>792</v>
      </c>
      <c r="AF18" s="6" t="s">
        <v>11</v>
      </c>
      <c r="AG18" s="5">
        <f>AA18/$AD18</f>
        <v>0.60606060606060608</v>
      </c>
      <c r="AH18" s="5">
        <f t="shared" ref="AH18:AI18" si="20">AB18/$AD18</f>
        <v>0.35606060606060608</v>
      </c>
      <c r="AI18" s="5">
        <f t="shared" si="20"/>
        <v>3.787878787878788E-2</v>
      </c>
      <c r="AJ18" s="5">
        <f>AD18/$AD$23</f>
        <v>0.15263056465600308</v>
      </c>
    </row>
    <row r="19" spans="1:36" ht="15" x14ac:dyDescent="0.25">
      <c r="A19" s="6" t="s">
        <v>12</v>
      </c>
      <c r="B19" s="1">
        <v>160</v>
      </c>
      <c r="C19" s="1">
        <v>53</v>
      </c>
      <c r="D19" s="1">
        <v>14</v>
      </c>
      <c r="E19" s="1">
        <f>SUM(B19:D19)</f>
        <v>227</v>
      </c>
      <c r="G19" s="6" t="s">
        <v>12</v>
      </c>
      <c r="H19" s="5">
        <f>B19/$E$19</f>
        <v>0.70484581497797361</v>
      </c>
      <c r="I19" s="5">
        <f>C19/$E$19</f>
        <v>0.23348017621145375</v>
      </c>
      <c r="J19" s="5">
        <f>D19/$E$19</f>
        <v>6.1674008810572688E-2</v>
      </c>
      <c r="K19" s="7">
        <f t="shared" ref="K19:K22" si="21">E19/$E$23</f>
        <v>6.7060561299852287E-2</v>
      </c>
      <c r="N19" s="6" t="s">
        <v>12</v>
      </c>
      <c r="O19" s="1">
        <v>396</v>
      </c>
      <c r="P19" s="1">
        <v>208</v>
      </c>
      <c r="Q19" s="1">
        <v>22</v>
      </c>
      <c r="R19" s="1">
        <f>SUM(O19:Q19)</f>
        <v>626</v>
      </c>
      <c r="T19" s="6" t="s">
        <v>12</v>
      </c>
      <c r="U19" s="5">
        <f>O19/$R19</f>
        <v>0.63258785942492013</v>
      </c>
      <c r="V19" s="5">
        <f t="shared" ref="V19:W22" si="22">P19/$R19</f>
        <v>0.33226837060702874</v>
      </c>
      <c r="W19" s="5">
        <f t="shared" si="22"/>
        <v>3.5143769968051117E-2</v>
      </c>
      <c r="X19" s="7">
        <f t="shared" ref="X19:X22" si="23">R19/$R$23</f>
        <v>0.10613767378772465</v>
      </c>
      <c r="Z19" s="6" t="s">
        <v>12</v>
      </c>
      <c r="AA19" s="1">
        <v>486</v>
      </c>
      <c r="AB19" s="1">
        <v>416</v>
      </c>
      <c r="AC19" s="1">
        <v>19</v>
      </c>
      <c r="AD19" s="1">
        <f>SUM(AA19:AC19)</f>
        <v>921</v>
      </c>
      <c r="AF19" s="6" t="s">
        <v>12</v>
      </c>
      <c r="AG19" s="5">
        <f t="shared" ref="AG19:AG23" si="24">AA19/$AD19</f>
        <v>0.52768729641693812</v>
      </c>
      <c r="AH19" s="5">
        <f t="shared" ref="AH19:AH23" si="25">AB19/$AD19</f>
        <v>0.45168295331161779</v>
      </c>
      <c r="AI19" s="5">
        <f t="shared" ref="AI19:AI23" si="26">AC19/$AD19</f>
        <v>2.0629750271444081E-2</v>
      </c>
      <c r="AJ19" s="5">
        <f t="shared" ref="AJ19:AJ22" si="27">AD19/$AD$23</f>
        <v>0.17749084602042783</v>
      </c>
    </row>
    <row r="20" spans="1:36" ht="15" x14ac:dyDescent="0.25">
      <c r="A20" s="6" t="s">
        <v>13</v>
      </c>
      <c r="B20" s="1">
        <v>389</v>
      </c>
      <c r="C20" s="1">
        <v>134</v>
      </c>
      <c r="D20" s="1">
        <v>47</v>
      </c>
      <c r="E20" s="1">
        <f>SUM(B20:D20)</f>
        <v>570</v>
      </c>
      <c r="G20" s="6" t="s">
        <v>13</v>
      </c>
      <c r="H20" s="5">
        <f>B20/$E$20</f>
        <v>0.68245614035087721</v>
      </c>
      <c r="I20" s="5">
        <f>C20/$E$20</f>
        <v>0.23508771929824562</v>
      </c>
      <c r="J20" s="5">
        <f>D20/$E$20</f>
        <v>8.24561403508772E-2</v>
      </c>
      <c r="K20" s="7">
        <f t="shared" si="21"/>
        <v>0.16838995568685378</v>
      </c>
      <c r="N20" s="6" t="s">
        <v>13</v>
      </c>
      <c r="O20" s="1">
        <v>689</v>
      </c>
      <c r="P20" s="1">
        <v>308</v>
      </c>
      <c r="Q20" s="1">
        <v>69</v>
      </c>
      <c r="R20" s="1">
        <f>SUM(O20:Q20)</f>
        <v>1066</v>
      </c>
      <c r="T20" s="6" t="s">
        <v>13</v>
      </c>
      <c r="U20" s="5">
        <f>O20/$R20</f>
        <v>0.64634146341463417</v>
      </c>
      <c r="V20" s="5">
        <f t="shared" si="22"/>
        <v>0.28893058161350843</v>
      </c>
      <c r="W20" s="5">
        <f t="shared" si="22"/>
        <v>6.4727954971857404E-2</v>
      </c>
      <c r="X20" s="7">
        <f t="shared" si="23"/>
        <v>0.18073923363852154</v>
      </c>
      <c r="Z20" s="6" t="s">
        <v>13</v>
      </c>
      <c r="AA20" s="1">
        <v>446</v>
      </c>
      <c r="AB20" s="1">
        <v>248</v>
      </c>
      <c r="AC20" s="1">
        <v>50</v>
      </c>
      <c r="AD20" s="1">
        <f>SUM(AA20:AC20)</f>
        <v>744</v>
      </c>
      <c r="AF20" s="6" t="s">
        <v>13</v>
      </c>
      <c r="AG20" s="5">
        <f t="shared" si="24"/>
        <v>0.59946236559139787</v>
      </c>
      <c r="AH20" s="5">
        <f t="shared" si="25"/>
        <v>0.33333333333333331</v>
      </c>
      <c r="AI20" s="5">
        <f t="shared" si="26"/>
        <v>6.7204301075268813E-2</v>
      </c>
      <c r="AJ20" s="5">
        <f t="shared" si="27"/>
        <v>0.14338022740412412</v>
      </c>
    </row>
    <row r="21" spans="1:36" ht="15" x14ac:dyDescent="0.25">
      <c r="A21" s="6" t="s">
        <v>14</v>
      </c>
      <c r="B21" s="1">
        <v>262</v>
      </c>
      <c r="C21" s="1">
        <v>157</v>
      </c>
      <c r="D21" s="1">
        <v>18</v>
      </c>
      <c r="E21" s="1">
        <f>SUM(B21:D21)</f>
        <v>437</v>
      </c>
      <c r="G21" s="6" t="s">
        <v>14</v>
      </c>
      <c r="H21" s="5">
        <f>B21/$E$21</f>
        <v>0.5995423340961098</v>
      </c>
      <c r="I21" s="5">
        <f>C21/$E$21</f>
        <v>0.35926773455377575</v>
      </c>
      <c r="J21" s="5">
        <f>D21/$E$21</f>
        <v>4.1189931350114416E-2</v>
      </c>
      <c r="K21" s="7">
        <f t="shared" si="21"/>
        <v>0.12909896602658788</v>
      </c>
      <c r="N21" s="6" t="s">
        <v>14</v>
      </c>
      <c r="O21" s="1">
        <v>632</v>
      </c>
      <c r="P21" s="1">
        <v>527</v>
      </c>
      <c r="Q21" s="1">
        <v>41</v>
      </c>
      <c r="R21" s="1">
        <f>SUM(O21:Q21)</f>
        <v>1200</v>
      </c>
      <c r="T21" s="6" t="s">
        <v>14</v>
      </c>
      <c r="U21" s="5">
        <f>O21/$R21</f>
        <v>0.52666666666666662</v>
      </c>
      <c r="V21" s="5">
        <f t="shared" si="22"/>
        <v>0.43916666666666665</v>
      </c>
      <c r="W21" s="5">
        <f t="shared" si="22"/>
        <v>3.4166666666666665E-2</v>
      </c>
      <c r="X21" s="7">
        <f t="shared" si="23"/>
        <v>0.20345879959308241</v>
      </c>
      <c r="Z21" s="6" t="s">
        <v>14</v>
      </c>
      <c r="AA21" s="1">
        <v>609</v>
      </c>
      <c r="AB21" s="1">
        <v>793</v>
      </c>
      <c r="AC21" s="1">
        <v>43</v>
      </c>
      <c r="AD21" s="1">
        <f>SUM(AA21:AC21)</f>
        <v>1445</v>
      </c>
      <c r="AF21" s="6" t="s">
        <v>14</v>
      </c>
      <c r="AG21" s="5">
        <f t="shared" si="24"/>
        <v>0.42145328719723185</v>
      </c>
      <c r="AH21" s="5">
        <f t="shared" si="25"/>
        <v>0.54878892733564011</v>
      </c>
      <c r="AI21" s="5">
        <f t="shared" si="26"/>
        <v>2.9757785467128029E-2</v>
      </c>
      <c r="AJ21" s="5">
        <f t="shared" si="27"/>
        <v>0.27847369435343999</v>
      </c>
    </row>
    <row r="22" spans="1:36" ht="15" x14ac:dyDescent="0.25">
      <c r="A22" s="6" t="s">
        <v>15</v>
      </c>
      <c r="B22" s="1">
        <v>549</v>
      </c>
      <c r="C22" s="1">
        <v>159</v>
      </c>
      <c r="D22" s="1">
        <v>50</v>
      </c>
      <c r="E22" s="1">
        <f>SUM(B22:D22)</f>
        <v>758</v>
      </c>
      <c r="G22" s="6" t="s">
        <v>15</v>
      </c>
      <c r="H22" s="5">
        <f>B22/$E$22</f>
        <v>0.72427440633245388</v>
      </c>
      <c r="I22" s="5">
        <f>C22/$E$22</f>
        <v>0.20976253298153033</v>
      </c>
      <c r="J22" s="5">
        <f>D22/$E$22</f>
        <v>6.5963060686015831E-2</v>
      </c>
      <c r="K22" s="7">
        <f t="shared" si="21"/>
        <v>0.22392909896602659</v>
      </c>
      <c r="N22" s="6" t="s">
        <v>15</v>
      </c>
      <c r="O22" s="1">
        <v>985</v>
      </c>
      <c r="P22" s="1">
        <v>468</v>
      </c>
      <c r="Q22" s="1">
        <v>78</v>
      </c>
      <c r="R22" s="1">
        <f>SUM(O22:Q22)</f>
        <v>1531</v>
      </c>
      <c r="T22" s="6" t="s">
        <v>15</v>
      </c>
      <c r="U22" s="5">
        <f>O22/$R22</f>
        <v>0.64337034617896804</v>
      </c>
      <c r="V22" s="5">
        <f t="shared" si="22"/>
        <v>0.30568256041802744</v>
      </c>
      <c r="W22" s="5">
        <f t="shared" si="22"/>
        <v>5.0947093403004573E-2</v>
      </c>
      <c r="X22" s="7">
        <f t="shared" si="23"/>
        <v>0.25957951848084099</v>
      </c>
      <c r="Z22" s="6" t="s">
        <v>15</v>
      </c>
      <c r="AA22" s="1">
        <v>689</v>
      </c>
      <c r="AB22" s="1">
        <v>572</v>
      </c>
      <c r="AC22" s="1">
        <v>26</v>
      </c>
      <c r="AD22" s="1">
        <f>SUM(AA22:AC22)</f>
        <v>1287</v>
      </c>
      <c r="AF22" s="6" t="s">
        <v>15</v>
      </c>
      <c r="AG22" s="5">
        <f t="shared" si="24"/>
        <v>0.53535353535353536</v>
      </c>
      <c r="AH22" s="5">
        <f t="shared" si="25"/>
        <v>0.44444444444444442</v>
      </c>
      <c r="AI22" s="5">
        <f t="shared" si="26"/>
        <v>2.0202020202020204E-2</v>
      </c>
      <c r="AJ22" s="5">
        <f t="shared" si="27"/>
        <v>0.248024667566005</v>
      </c>
    </row>
    <row r="23" spans="1:36" ht="15" x14ac:dyDescent="0.25">
      <c r="A23" s="6" t="s">
        <v>7</v>
      </c>
      <c r="B23" s="1">
        <f>SUM(B18:B22)</f>
        <v>2435</v>
      </c>
      <c r="C23" s="1">
        <f>SUM(C18:C22)</f>
        <v>698</v>
      </c>
      <c r="D23" s="1">
        <f>SUM(D18:D22)</f>
        <v>252</v>
      </c>
      <c r="E23" s="1">
        <f>SUM(E18:E22)</f>
        <v>3385</v>
      </c>
      <c r="G23" s="6" t="s">
        <v>7</v>
      </c>
      <c r="H23" s="5">
        <f>B23/$E$23</f>
        <v>0.71935007385524374</v>
      </c>
      <c r="I23" s="5">
        <f>C23/$E$23</f>
        <v>0.20620384047267357</v>
      </c>
      <c r="J23" s="5">
        <f>D23/$E$23</f>
        <v>7.4446085672082718E-2</v>
      </c>
      <c r="K23" s="7">
        <f>SUM(K18:K22)</f>
        <v>1</v>
      </c>
      <c r="N23" s="6" t="s">
        <v>7</v>
      </c>
      <c r="O23" s="1">
        <f>SUM(O18:O22)</f>
        <v>3710</v>
      </c>
      <c r="P23" s="1">
        <f>SUM(P18:P22)</f>
        <v>1862</v>
      </c>
      <c r="Q23" s="1">
        <f>SUM(Q18:Q22)</f>
        <v>326</v>
      </c>
      <c r="R23" s="1">
        <f>SUM(R18:R22)</f>
        <v>5898</v>
      </c>
      <c r="T23" s="6" t="s">
        <v>7</v>
      </c>
      <c r="U23" s="5">
        <f>O23/$R$23</f>
        <v>0.6290267887419464</v>
      </c>
      <c r="V23" s="5">
        <f>P23/$R$23</f>
        <v>0.31570023736859953</v>
      </c>
      <c r="W23" s="5">
        <f>Q23/$R$23</f>
        <v>5.5272973889454055E-2</v>
      </c>
      <c r="X23" s="7">
        <f>SUM(X18:X22)</f>
        <v>1</v>
      </c>
      <c r="Z23" s="6" t="s">
        <v>7</v>
      </c>
      <c r="AA23" s="1">
        <f>SUM(AA18:AA22)</f>
        <v>2710</v>
      </c>
      <c r="AB23" s="1">
        <f>SUM(AB18:AB22)</f>
        <v>2311</v>
      </c>
      <c r="AC23" s="1">
        <f>SUM(AC18:AC22)</f>
        <v>168</v>
      </c>
      <c r="AD23" s="1">
        <f>SUM(AD18:AD22)</f>
        <v>5189</v>
      </c>
      <c r="AF23" s="6" t="s">
        <v>7</v>
      </c>
      <c r="AG23" s="5">
        <f t="shared" si="24"/>
        <v>0.52225862401233381</v>
      </c>
      <c r="AH23" s="5">
        <f t="shared" si="25"/>
        <v>0.44536519560608978</v>
      </c>
      <c r="AI23" s="5">
        <f t="shared" si="26"/>
        <v>3.2376180381576414E-2</v>
      </c>
      <c r="AJ23" s="5">
        <f>SUM(AJ18:AJ22)</f>
        <v>1</v>
      </c>
    </row>
    <row r="24" spans="1:36" s="24" customFormat="1" ht="15" x14ac:dyDescent="0.25">
      <c r="A24" s="18"/>
      <c r="B24" s="23"/>
      <c r="C24" s="23"/>
      <c r="D24" s="23"/>
      <c r="E24" s="23"/>
      <c r="G24" s="18"/>
      <c r="H24" s="25"/>
      <c r="I24" s="25"/>
      <c r="J24" s="25"/>
      <c r="K24" s="26"/>
      <c r="N24" s="18"/>
      <c r="O24" s="23"/>
      <c r="P24" s="23"/>
      <c r="Q24" s="23"/>
      <c r="R24" s="23"/>
      <c r="T24" s="18"/>
      <c r="U24" s="25"/>
      <c r="V24" s="25"/>
      <c r="W24" s="25"/>
      <c r="X24" s="26"/>
      <c r="Z24" s="18"/>
      <c r="AA24" s="23"/>
      <c r="AB24" s="23"/>
      <c r="AC24" s="23"/>
      <c r="AD24" s="23"/>
      <c r="AF24" s="18"/>
      <c r="AG24" s="25"/>
      <c r="AH24" s="25"/>
      <c r="AI24" s="25"/>
      <c r="AJ24" s="26"/>
    </row>
    <row r="26" spans="1:36" ht="15.75" x14ac:dyDescent="0.25">
      <c r="A26" s="2"/>
      <c r="B26" s="42" t="s">
        <v>4</v>
      </c>
      <c r="C26" s="43"/>
      <c r="D26" s="44"/>
      <c r="E26" s="2"/>
      <c r="G26" s="2"/>
      <c r="H26" s="42" t="s">
        <v>4</v>
      </c>
      <c r="I26" s="43"/>
      <c r="J26" s="44"/>
      <c r="K26" s="2"/>
      <c r="N26" s="2"/>
      <c r="O26" s="42" t="s">
        <v>4</v>
      </c>
      <c r="P26" s="43"/>
      <c r="Q26" s="44"/>
      <c r="R26" s="2"/>
      <c r="T26" s="2"/>
      <c r="U26" s="42" t="s">
        <v>4</v>
      </c>
      <c r="V26" s="43"/>
      <c r="W26" s="44"/>
      <c r="X26" s="2"/>
      <c r="Z26" s="2"/>
      <c r="AA26" s="42" t="s">
        <v>4</v>
      </c>
      <c r="AB26" s="43"/>
      <c r="AC26" s="44"/>
      <c r="AD26" s="2"/>
      <c r="AF26" s="2"/>
      <c r="AG26" s="42" t="s">
        <v>4</v>
      </c>
      <c r="AH26" s="43"/>
      <c r="AI26" s="44"/>
      <c r="AJ26" s="2"/>
    </row>
    <row r="27" spans="1:36" ht="15.75" x14ac:dyDescent="0.25">
      <c r="A27" s="19" t="s">
        <v>8</v>
      </c>
      <c r="B27" s="3" t="s">
        <v>5</v>
      </c>
      <c r="C27" s="3" t="s">
        <v>6</v>
      </c>
      <c r="D27" s="3" t="s">
        <v>3</v>
      </c>
      <c r="E27" s="3" t="s">
        <v>7</v>
      </c>
      <c r="G27" s="9" t="s">
        <v>9</v>
      </c>
      <c r="H27" s="3" t="s">
        <v>5</v>
      </c>
      <c r="I27" s="3" t="s">
        <v>6</v>
      </c>
      <c r="J27" s="3" t="s">
        <v>3</v>
      </c>
      <c r="K27" s="3"/>
      <c r="M27" s="16"/>
      <c r="N27" s="19" t="s">
        <v>8</v>
      </c>
      <c r="O27" s="3" t="s">
        <v>5</v>
      </c>
      <c r="P27" s="3" t="s">
        <v>6</v>
      </c>
      <c r="Q27" s="3" t="s">
        <v>3</v>
      </c>
      <c r="R27" s="3" t="s">
        <v>7</v>
      </c>
      <c r="T27" s="9" t="s">
        <v>9</v>
      </c>
      <c r="U27" s="3" t="s">
        <v>5</v>
      </c>
      <c r="V27" s="3" t="s">
        <v>6</v>
      </c>
      <c r="W27" s="3" t="s">
        <v>3</v>
      </c>
      <c r="X27" s="3"/>
      <c r="Z27" s="19" t="s">
        <v>8</v>
      </c>
      <c r="AA27" s="3" t="s">
        <v>5</v>
      </c>
      <c r="AB27" s="3" t="s">
        <v>6</v>
      </c>
      <c r="AC27" s="3" t="s">
        <v>3</v>
      </c>
      <c r="AD27" s="3" t="s">
        <v>7</v>
      </c>
      <c r="AF27" s="9" t="s">
        <v>9</v>
      </c>
      <c r="AG27" s="3" t="s">
        <v>5</v>
      </c>
      <c r="AH27" s="3" t="s">
        <v>6</v>
      </c>
      <c r="AI27" s="3" t="s">
        <v>3</v>
      </c>
      <c r="AJ27" s="3"/>
    </row>
    <row r="28" spans="1:36" ht="15" x14ac:dyDescent="0.25">
      <c r="A28" s="6" t="s">
        <v>1</v>
      </c>
      <c r="B28" s="1">
        <v>1447</v>
      </c>
      <c r="C28" s="1">
        <v>398</v>
      </c>
      <c r="D28" s="1">
        <v>142</v>
      </c>
      <c r="E28" s="1">
        <f>SUM(B28:D28)</f>
        <v>1987</v>
      </c>
      <c r="G28" s="6" t="s">
        <v>1</v>
      </c>
      <c r="H28" s="5">
        <f>B28/$E$28</f>
        <v>0.72823351786612989</v>
      </c>
      <c r="I28" s="5">
        <f>C28/$E$28</f>
        <v>0.20030196275792653</v>
      </c>
      <c r="J28" s="5">
        <f>D28/$E$28</f>
        <v>7.1464519375943628E-2</v>
      </c>
      <c r="K28" s="7">
        <f>E28/$E$31</f>
        <v>0.58700147710487449</v>
      </c>
      <c r="N28" s="6" t="s">
        <v>1</v>
      </c>
      <c r="O28" s="1">
        <v>2049</v>
      </c>
      <c r="P28" s="1">
        <v>1007</v>
      </c>
      <c r="Q28" s="1">
        <v>158</v>
      </c>
      <c r="R28" s="1">
        <f>SUM(O28:Q28)</f>
        <v>3214</v>
      </c>
      <c r="T28" s="6" t="s">
        <v>1</v>
      </c>
      <c r="U28" s="5">
        <f>O28/$R$28</f>
        <v>0.63752333540759176</v>
      </c>
      <c r="V28" s="5">
        <f>P28/$R$28</f>
        <v>0.31331673926571252</v>
      </c>
      <c r="W28" s="5">
        <f>Q28/$R$28</f>
        <v>4.9159925326695705E-2</v>
      </c>
      <c r="X28" s="7">
        <f>R28/$R$31</f>
        <v>0.54493048491013907</v>
      </c>
      <c r="Z28" s="6" t="s">
        <v>1</v>
      </c>
      <c r="AA28" s="1">
        <v>1580</v>
      </c>
      <c r="AB28" s="1">
        <v>1331</v>
      </c>
      <c r="AC28" s="1">
        <v>97</v>
      </c>
      <c r="AD28" s="1">
        <f>SUM(AA28:AC28)</f>
        <v>3008</v>
      </c>
      <c r="AF28" s="6" t="s">
        <v>1</v>
      </c>
      <c r="AG28" s="5">
        <f>AA28/$AD28</f>
        <v>0.52526595744680848</v>
      </c>
      <c r="AH28" s="5">
        <f t="shared" ref="AH28:AI28" si="28">AB28/$AD28</f>
        <v>0.44248670212765956</v>
      </c>
      <c r="AI28" s="5">
        <f t="shared" si="28"/>
        <v>3.2247340425531915E-2</v>
      </c>
      <c r="AJ28" s="5">
        <f>AD28/$AD$31</f>
        <v>0.57968780111774909</v>
      </c>
    </row>
    <row r="29" spans="1:36" x14ac:dyDescent="0.3">
      <c r="A29" s="6" t="s">
        <v>2</v>
      </c>
      <c r="B29" s="1">
        <v>918</v>
      </c>
      <c r="C29" s="1">
        <v>257</v>
      </c>
      <c r="D29" s="1">
        <v>93</v>
      </c>
      <c r="E29" s="1">
        <f>SUM(B29:D29)</f>
        <v>1268</v>
      </c>
      <c r="G29" s="6" t="s">
        <v>2</v>
      </c>
      <c r="H29" s="5">
        <f>B29/$E$29</f>
        <v>0.72397476340694011</v>
      </c>
      <c r="I29" s="5">
        <f>C29/$E$29</f>
        <v>0.20268138801261829</v>
      </c>
      <c r="J29" s="5">
        <f>D29/$E$29</f>
        <v>7.3343848580441642E-2</v>
      </c>
      <c r="K29" s="7">
        <f t="shared" ref="K29:K30" si="29">E29/$E$31</f>
        <v>0.37459379615952731</v>
      </c>
      <c r="N29" s="6" t="s">
        <v>2</v>
      </c>
      <c r="O29" s="1">
        <v>1577</v>
      </c>
      <c r="P29" s="1">
        <v>782</v>
      </c>
      <c r="Q29" s="1">
        <v>152</v>
      </c>
      <c r="R29" s="1">
        <f>SUM(O29:Q29)</f>
        <v>2511</v>
      </c>
      <c r="T29" s="6" t="s">
        <v>2</v>
      </c>
      <c r="U29" s="5">
        <f>O29/$R$29</f>
        <v>0.62803663878932692</v>
      </c>
      <c r="V29" s="5">
        <f>P29/$R$29</f>
        <v>0.31142970927917163</v>
      </c>
      <c r="W29" s="5">
        <f>Q29/$R$29</f>
        <v>6.0533651931501391E-2</v>
      </c>
      <c r="X29" s="7">
        <f t="shared" ref="X29:X30" si="30">R29/$R$31</f>
        <v>0.42573753814852494</v>
      </c>
      <c r="Z29" s="6" t="s">
        <v>2</v>
      </c>
      <c r="AA29" s="1">
        <v>1077</v>
      </c>
      <c r="AB29" s="1">
        <v>890</v>
      </c>
      <c r="AC29" s="1">
        <v>65</v>
      </c>
      <c r="AD29" s="1">
        <f>SUM(AA29:AC29)</f>
        <v>2032</v>
      </c>
      <c r="AF29" s="6" t="s">
        <v>2</v>
      </c>
      <c r="AG29" s="5">
        <f t="shared" ref="AG29:AG31" si="31">AA29/$AD29</f>
        <v>0.53001968503937003</v>
      </c>
      <c r="AH29" s="5">
        <f t="shared" ref="AH29:AH31" si="32">AB29/$AD29</f>
        <v>0.43799212598425197</v>
      </c>
      <c r="AI29" s="5">
        <f t="shared" ref="AI29:AI31" si="33">AC29/$AD29</f>
        <v>3.1988188976377951E-2</v>
      </c>
      <c r="AJ29" s="5">
        <f t="shared" ref="AJ29:AJ30" si="34">AD29/$AD$31</f>
        <v>0.39159761032954327</v>
      </c>
    </row>
    <row r="30" spans="1:36" x14ac:dyDescent="0.3">
      <c r="A30" s="6" t="s">
        <v>3</v>
      </c>
      <c r="B30" s="1">
        <v>70</v>
      </c>
      <c r="C30" s="1">
        <v>43</v>
      </c>
      <c r="D30" s="1">
        <v>17</v>
      </c>
      <c r="E30" s="1">
        <f>SUM(B30:D30)</f>
        <v>130</v>
      </c>
      <c r="G30" s="6" t="s">
        <v>3</v>
      </c>
      <c r="H30" s="5">
        <f>B30/$E$30</f>
        <v>0.53846153846153844</v>
      </c>
      <c r="I30" s="5">
        <f>C30/$E$30</f>
        <v>0.33076923076923076</v>
      </c>
      <c r="J30" s="5">
        <f>D30/$E$30</f>
        <v>0.13076923076923078</v>
      </c>
      <c r="K30" s="7">
        <f t="shared" si="29"/>
        <v>3.8404726735598228E-2</v>
      </c>
      <c r="N30" s="6" t="s">
        <v>3</v>
      </c>
      <c r="O30" s="1">
        <v>84</v>
      </c>
      <c r="P30" s="1">
        <v>73</v>
      </c>
      <c r="Q30" s="1">
        <v>16</v>
      </c>
      <c r="R30" s="1">
        <f>SUM(O30:Q30)</f>
        <v>173</v>
      </c>
      <c r="T30" s="6" t="s">
        <v>3</v>
      </c>
      <c r="U30" s="5">
        <f>O30/$R$30</f>
        <v>0.48554913294797686</v>
      </c>
      <c r="V30" s="5">
        <f>P30/$R$30</f>
        <v>0.42196531791907516</v>
      </c>
      <c r="W30" s="5">
        <f>Q30/$R$30</f>
        <v>9.2485549132947972E-2</v>
      </c>
      <c r="X30" s="7">
        <f t="shared" si="30"/>
        <v>2.9331976941336046E-2</v>
      </c>
      <c r="Z30" s="6" t="s">
        <v>3</v>
      </c>
      <c r="AA30" s="1">
        <v>53</v>
      </c>
      <c r="AB30" s="1">
        <v>90</v>
      </c>
      <c r="AC30" s="1">
        <v>6</v>
      </c>
      <c r="AD30" s="1">
        <f>SUM(AA30:AC30)</f>
        <v>149</v>
      </c>
      <c r="AF30" s="6" t="s">
        <v>3</v>
      </c>
      <c r="AG30" s="5">
        <f t="shared" si="31"/>
        <v>0.35570469798657717</v>
      </c>
      <c r="AH30" s="5">
        <f t="shared" si="32"/>
        <v>0.60402684563758391</v>
      </c>
      <c r="AI30" s="5">
        <f t="shared" si="33"/>
        <v>4.0268456375838924E-2</v>
      </c>
      <c r="AJ30" s="5">
        <f t="shared" si="34"/>
        <v>2.871458855270765E-2</v>
      </c>
    </row>
    <row r="31" spans="1:36" x14ac:dyDescent="0.3">
      <c r="A31" s="6" t="s">
        <v>7</v>
      </c>
      <c r="B31" s="1">
        <f>SUM(B28:B30)</f>
        <v>2435</v>
      </c>
      <c r="C31" s="1">
        <f>SUM(C28:C30)</f>
        <v>698</v>
      </c>
      <c r="D31" s="1">
        <f>SUM(D28:D30)</f>
        <v>252</v>
      </c>
      <c r="E31" s="1">
        <f>SUM(E28:E30)</f>
        <v>3385</v>
      </c>
      <c r="G31" s="6" t="s">
        <v>7</v>
      </c>
      <c r="H31" s="5">
        <f>B31/$E$31</f>
        <v>0.71935007385524374</v>
      </c>
      <c r="I31" s="5">
        <f>C31/$E$31</f>
        <v>0.20620384047267357</v>
      </c>
      <c r="J31" s="5">
        <f>D31/$E$31</f>
        <v>7.4446085672082718E-2</v>
      </c>
      <c r="K31" s="7">
        <f>SUM(H31:J31)</f>
        <v>1</v>
      </c>
      <c r="N31" s="6" t="s">
        <v>7</v>
      </c>
      <c r="O31" s="1">
        <f>SUM(O28:O30)</f>
        <v>3710</v>
      </c>
      <c r="P31" s="1">
        <f>SUM(P28:P30)</f>
        <v>1862</v>
      </c>
      <c r="Q31" s="1">
        <f>SUM(Q28:Q30)</f>
        <v>326</v>
      </c>
      <c r="R31" s="1">
        <f>SUM(R28:R30)</f>
        <v>5898</v>
      </c>
      <c r="T31" s="6" t="s">
        <v>7</v>
      </c>
      <c r="U31" s="5">
        <f>O31/$R$31</f>
        <v>0.6290267887419464</v>
      </c>
      <c r="V31" s="5">
        <f>P31/$R$31</f>
        <v>0.31570023736859953</v>
      </c>
      <c r="W31" s="5">
        <f>Q31/$R$31</f>
        <v>5.5272973889454055E-2</v>
      </c>
      <c r="X31" s="7">
        <f>SUM(U31:W31)</f>
        <v>1</v>
      </c>
      <c r="Z31" s="6" t="s">
        <v>7</v>
      </c>
      <c r="AA31" s="1">
        <f>SUM(AA28:AA30)</f>
        <v>2710</v>
      </c>
      <c r="AB31" s="1">
        <f>SUM(AB28:AB30)</f>
        <v>2311</v>
      </c>
      <c r="AC31" s="1">
        <f>SUM(AC28:AC30)</f>
        <v>168</v>
      </c>
      <c r="AD31" s="1">
        <f>SUM(AD28:AD30)</f>
        <v>5189</v>
      </c>
      <c r="AF31" s="6" t="s">
        <v>7</v>
      </c>
      <c r="AG31" s="5">
        <f t="shared" si="31"/>
        <v>0.52225862401233381</v>
      </c>
      <c r="AH31" s="5">
        <f t="shared" si="32"/>
        <v>0.44536519560608978</v>
      </c>
      <c r="AI31" s="5">
        <f t="shared" si="33"/>
        <v>3.2376180381576414E-2</v>
      </c>
      <c r="AJ31" s="5">
        <f>SUM(AJ28:AJ30)</f>
        <v>1</v>
      </c>
    </row>
    <row r="34" spans="1:36" ht="15.6" x14ac:dyDescent="0.3">
      <c r="A34" s="2"/>
      <c r="B34" s="42" t="s">
        <v>4</v>
      </c>
      <c r="C34" s="43"/>
      <c r="D34" s="44"/>
      <c r="E34" s="2"/>
      <c r="G34" s="2"/>
      <c r="H34" s="42" t="s">
        <v>4</v>
      </c>
      <c r="I34" s="43"/>
      <c r="J34" s="44"/>
      <c r="K34" s="2"/>
      <c r="N34" s="2"/>
      <c r="O34" s="42" t="s">
        <v>4</v>
      </c>
      <c r="P34" s="43"/>
      <c r="Q34" s="44"/>
      <c r="R34" s="2"/>
      <c r="T34" s="2"/>
      <c r="U34" s="42" t="s">
        <v>4</v>
      </c>
      <c r="V34" s="43"/>
      <c r="W34" s="44"/>
      <c r="X34" s="2"/>
      <c r="Z34" s="2"/>
      <c r="AA34" s="42" t="s">
        <v>4</v>
      </c>
      <c r="AB34" s="43"/>
      <c r="AC34" s="44"/>
      <c r="AD34" s="2"/>
      <c r="AF34" s="2"/>
      <c r="AG34" s="42" t="s">
        <v>4</v>
      </c>
      <c r="AH34" s="43"/>
      <c r="AI34" s="44"/>
      <c r="AJ34" s="2"/>
    </row>
    <row r="35" spans="1:36" ht="15.6" x14ac:dyDescent="0.3">
      <c r="A35" s="9" t="s">
        <v>20</v>
      </c>
      <c r="B35" s="3" t="s">
        <v>5</v>
      </c>
      <c r="C35" s="3" t="s">
        <v>6</v>
      </c>
      <c r="D35" s="3" t="s">
        <v>3</v>
      </c>
      <c r="E35" s="3" t="s">
        <v>7</v>
      </c>
      <c r="G35" s="9" t="s">
        <v>21</v>
      </c>
      <c r="H35" s="3" t="s">
        <v>5</v>
      </c>
      <c r="I35" s="3" t="s">
        <v>6</v>
      </c>
      <c r="J35" s="3" t="s">
        <v>3</v>
      </c>
      <c r="K35" s="3" t="s">
        <v>7</v>
      </c>
      <c r="N35" s="9" t="s">
        <v>20</v>
      </c>
      <c r="O35" s="3" t="s">
        <v>5</v>
      </c>
      <c r="P35" s="3" t="s">
        <v>6</v>
      </c>
      <c r="Q35" s="3" t="s">
        <v>3</v>
      </c>
      <c r="R35" s="3" t="s">
        <v>7</v>
      </c>
      <c r="T35" s="9" t="s">
        <v>21</v>
      </c>
      <c r="U35" s="3" t="s">
        <v>5</v>
      </c>
      <c r="V35" s="3" t="s">
        <v>6</v>
      </c>
      <c r="W35" s="3" t="s">
        <v>3</v>
      </c>
      <c r="X35" s="3" t="s">
        <v>7</v>
      </c>
      <c r="Z35" s="9" t="s">
        <v>20</v>
      </c>
      <c r="AA35" s="3" t="s">
        <v>5</v>
      </c>
      <c r="AB35" s="3" t="s">
        <v>6</v>
      </c>
      <c r="AC35" s="3" t="s">
        <v>3</v>
      </c>
      <c r="AD35" s="3" t="s">
        <v>7</v>
      </c>
      <c r="AF35" s="9" t="s">
        <v>21</v>
      </c>
      <c r="AG35" s="3" t="s">
        <v>5</v>
      </c>
      <c r="AH35" s="3" t="s">
        <v>6</v>
      </c>
      <c r="AI35" s="3" t="s">
        <v>3</v>
      </c>
      <c r="AJ35" s="3" t="s">
        <v>7</v>
      </c>
    </row>
    <row r="36" spans="1:36" x14ac:dyDescent="0.3">
      <c r="A36" s="6" t="s">
        <v>18</v>
      </c>
      <c r="B36" s="1">
        <v>70</v>
      </c>
      <c r="C36" s="1">
        <v>1</v>
      </c>
      <c r="D36" s="1">
        <v>4</v>
      </c>
      <c r="E36" s="1">
        <f>SUM(B36:D36)</f>
        <v>75</v>
      </c>
      <c r="G36" s="6" t="s">
        <v>5</v>
      </c>
      <c r="H36" s="5">
        <f>B36/$E$36</f>
        <v>0.93333333333333335</v>
      </c>
      <c r="I36" s="5">
        <f>C36/$E$36</f>
        <v>1.3333333333333334E-2</v>
      </c>
      <c r="J36" s="5">
        <f>D36/$E$36</f>
        <v>5.3333333333333337E-2</v>
      </c>
      <c r="K36" s="7">
        <f>E36/$E$38</f>
        <v>2.2156573116691284E-2</v>
      </c>
      <c r="N36" s="6" t="s">
        <v>18</v>
      </c>
      <c r="O36" s="1">
        <v>57</v>
      </c>
      <c r="P36" s="1">
        <v>0</v>
      </c>
      <c r="Q36" s="1">
        <v>1</v>
      </c>
      <c r="R36" s="1">
        <f>SUM(O36:Q36)</f>
        <v>58</v>
      </c>
      <c r="T36" s="6" t="s">
        <v>5</v>
      </c>
      <c r="U36" s="5">
        <f>O36/$R36</f>
        <v>0.98275862068965514</v>
      </c>
      <c r="V36" s="5">
        <f t="shared" ref="V36:W36" si="35">P36/$R36</f>
        <v>0</v>
      </c>
      <c r="W36" s="5">
        <f t="shared" si="35"/>
        <v>1.7241379310344827E-2</v>
      </c>
      <c r="X36" s="7">
        <f>R36/$R$38</f>
        <v>9.8338419803323165E-3</v>
      </c>
      <c r="Z36" s="6" t="s">
        <v>18</v>
      </c>
      <c r="AA36" s="1">
        <v>30</v>
      </c>
      <c r="AB36" s="1">
        <v>3</v>
      </c>
      <c r="AC36" s="1">
        <v>0</v>
      </c>
      <c r="AD36" s="1">
        <f>SUM(AA36:AC36)</f>
        <v>33</v>
      </c>
      <c r="AF36" s="6" t="s">
        <v>5</v>
      </c>
      <c r="AG36" s="5">
        <f>AA36/$AD36</f>
        <v>0.90909090909090906</v>
      </c>
      <c r="AH36" s="5">
        <f t="shared" ref="AH36:AI36" si="36">AB36/$AD36</f>
        <v>9.0909090909090912E-2</v>
      </c>
      <c r="AI36" s="5">
        <f t="shared" si="36"/>
        <v>0</v>
      </c>
      <c r="AJ36" s="5">
        <f>AD36/$AD$38</f>
        <v>6.3596068606667951E-3</v>
      </c>
    </row>
    <row r="37" spans="1:36" x14ac:dyDescent="0.3">
      <c r="A37" s="6" t="s">
        <v>6</v>
      </c>
      <c r="B37" s="1">
        <v>2365</v>
      </c>
      <c r="C37" s="1">
        <v>697</v>
      </c>
      <c r="D37" s="1">
        <v>248</v>
      </c>
      <c r="E37" s="1">
        <f>SUM(B37:D37)</f>
        <v>3310</v>
      </c>
      <c r="G37" s="6" t="s">
        <v>6</v>
      </c>
      <c r="H37" s="5">
        <f>B37/$E$37</f>
        <v>0.71450151057401812</v>
      </c>
      <c r="I37" s="5">
        <f>C37/$E$37</f>
        <v>0.21057401812688822</v>
      </c>
      <c r="J37" s="5">
        <f>D37/$E$37</f>
        <v>7.4924471299093659E-2</v>
      </c>
      <c r="K37" s="7">
        <f>E37/$E$38</f>
        <v>0.97784342688330872</v>
      </c>
      <c r="N37" s="6" t="s">
        <v>6</v>
      </c>
      <c r="O37" s="1">
        <v>3653</v>
      </c>
      <c r="P37" s="1">
        <v>1862</v>
      </c>
      <c r="Q37" s="1">
        <v>325</v>
      </c>
      <c r="R37" s="1">
        <f>SUM(O37:Q37)</f>
        <v>5840</v>
      </c>
      <c r="T37" s="6" t="s">
        <v>6</v>
      </c>
      <c r="U37" s="5">
        <f t="shared" ref="U37:U38" si="37">O37/$R37</f>
        <v>0.62551369863013695</v>
      </c>
      <c r="V37" s="5">
        <f t="shared" ref="V37:V38" si="38">P37/$R37</f>
        <v>0.31883561643835617</v>
      </c>
      <c r="W37" s="5">
        <f t="shared" ref="W37:W38" si="39">Q37/$R37</f>
        <v>5.565068493150685E-2</v>
      </c>
      <c r="X37" s="7">
        <f>R37/$R$38</f>
        <v>0.99016615801966767</v>
      </c>
      <c r="Z37" s="6" t="s">
        <v>6</v>
      </c>
      <c r="AA37" s="1">
        <v>2680</v>
      </c>
      <c r="AB37" s="1">
        <v>2308</v>
      </c>
      <c r="AC37" s="1">
        <v>168</v>
      </c>
      <c r="AD37" s="1">
        <f t="shared" ref="AD37:AD38" si="40">SUM(AA37:AC37)</f>
        <v>5156</v>
      </c>
      <c r="AF37" s="6" t="s">
        <v>6</v>
      </c>
      <c r="AG37" s="5">
        <f t="shared" ref="AG37:AG38" si="41">AA37/$AD37</f>
        <v>0.51978277734678047</v>
      </c>
      <c r="AH37" s="5">
        <f t="shared" ref="AH37:AH38" si="42">AB37/$AD37</f>
        <v>0.44763382467028706</v>
      </c>
      <c r="AI37" s="5">
        <f t="shared" ref="AI37:AI38" si="43">AC37/$AD37</f>
        <v>3.2583397982932506E-2</v>
      </c>
      <c r="AJ37" s="5">
        <f>AD37/$AD$38</f>
        <v>0.99364039313933317</v>
      </c>
    </row>
    <row r="38" spans="1:36" x14ac:dyDescent="0.3">
      <c r="A38" s="6" t="s">
        <v>7</v>
      </c>
      <c r="B38" s="1">
        <f>SUM(B36:B37)</f>
        <v>2435</v>
      </c>
      <c r="C38" s="1">
        <f>SUM(C36:C37)</f>
        <v>698</v>
      </c>
      <c r="D38" s="1">
        <f>SUM(D36:D37)</f>
        <v>252</v>
      </c>
      <c r="E38" s="1">
        <f>SUM(E36:E37)</f>
        <v>3385</v>
      </c>
      <c r="G38" s="6" t="s">
        <v>7</v>
      </c>
      <c r="H38" s="5">
        <f>B38/$E$38</f>
        <v>0.71935007385524374</v>
      </c>
      <c r="I38" s="5">
        <f>C38/$E$38</f>
        <v>0.20620384047267357</v>
      </c>
      <c r="J38" s="5">
        <f>D38/$E$38</f>
        <v>7.4446085672082718E-2</v>
      </c>
      <c r="K38" s="7">
        <f>SUM(H38:J38)</f>
        <v>1</v>
      </c>
      <c r="N38" s="6" t="s">
        <v>7</v>
      </c>
      <c r="O38" s="1">
        <f>SUM(O36:O37)</f>
        <v>3710</v>
      </c>
      <c r="P38" s="1">
        <f>SUM(P36:P37)</f>
        <v>1862</v>
      </c>
      <c r="Q38" s="1">
        <f>SUM(Q36:Q37)</f>
        <v>326</v>
      </c>
      <c r="R38" s="1">
        <f>SUM(R36:R37)</f>
        <v>5898</v>
      </c>
      <c r="T38" s="6" t="s">
        <v>7</v>
      </c>
      <c r="U38" s="5">
        <f t="shared" si="37"/>
        <v>0.6290267887419464</v>
      </c>
      <c r="V38" s="5">
        <f t="shared" si="38"/>
        <v>0.31570023736859953</v>
      </c>
      <c r="W38" s="5">
        <f t="shared" si="39"/>
        <v>5.5272973889454055E-2</v>
      </c>
      <c r="X38" s="7">
        <f>SUM(U38:W38)</f>
        <v>1</v>
      </c>
      <c r="Z38" s="6" t="s">
        <v>7</v>
      </c>
      <c r="AA38" s="1">
        <f>SUM(AA36:AA37)</f>
        <v>2710</v>
      </c>
      <c r="AB38" s="1">
        <f>SUM(AB36:AB37)</f>
        <v>2311</v>
      </c>
      <c r="AC38" s="1">
        <f>SUM(AC36:AC37)</f>
        <v>168</v>
      </c>
      <c r="AD38" s="1">
        <f t="shared" si="40"/>
        <v>5189</v>
      </c>
      <c r="AF38" s="6" t="s">
        <v>7</v>
      </c>
      <c r="AG38" s="5">
        <f t="shared" si="41"/>
        <v>0.52225862401233381</v>
      </c>
      <c r="AH38" s="5">
        <f t="shared" si="42"/>
        <v>0.44536519560608978</v>
      </c>
      <c r="AI38" s="5">
        <f t="shared" si="43"/>
        <v>3.2376180381576414E-2</v>
      </c>
      <c r="AJ38" s="5">
        <f>SUM(AG38:AI38)</f>
        <v>1</v>
      </c>
    </row>
    <row r="39" spans="1:36" x14ac:dyDescent="0.3">
      <c r="A39" s="18"/>
      <c r="B39" s="13"/>
      <c r="C39" s="13"/>
      <c r="D39" s="13"/>
      <c r="E39" s="13"/>
      <c r="G39" s="20"/>
      <c r="H39" s="14"/>
      <c r="I39" s="14"/>
      <c r="J39" s="14"/>
      <c r="K39" s="17"/>
      <c r="N39" s="18"/>
      <c r="O39" s="13"/>
      <c r="P39" s="13"/>
      <c r="Q39" s="13"/>
      <c r="R39" s="13"/>
      <c r="T39" s="20"/>
      <c r="U39" s="14"/>
      <c r="V39" s="14"/>
      <c r="W39" s="14"/>
      <c r="X39" s="17"/>
      <c r="Z39" s="18"/>
      <c r="AA39" s="13"/>
      <c r="AB39" s="13"/>
      <c r="AC39" s="13"/>
      <c r="AD39" s="1"/>
      <c r="AF39" s="20"/>
      <c r="AG39" s="14"/>
      <c r="AH39" s="14"/>
      <c r="AI39" s="14"/>
      <c r="AJ39" s="17"/>
    </row>
    <row r="41" spans="1:36" ht="15.6" x14ac:dyDescent="0.3">
      <c r="A41" s="2"/>
      <c r="B41" s="42" t="s">
        <v>4</v>
      </c>
      <c r="C41" s="43"/>
      <c r="D41" s="44"/>
      <c r="E41" s="2"/>
      <c r="G41" s="2"/>
      <c r="H41" s="42" t="s">
        <v>4</v>
      </c>
      <c r="I41" s="43"/>
      <c r="J41" s="44"/>
      <c r="K41" s="2"/>
      <c r="N41" s="2"/>
      <c r="O41" s="42" t="s">
        <v>4</v>
      </c>
      <c r="P41" s="43"/>
      <c r="Q41" s="44"/>
      <c r="R41" s="2"/>
      <c r="T41" s="2"/>
      <c r="U41" s="42" t="s">
        <v>4</v>
      </c>
      <c r="V41" s="43"/>
      <c r="W41" s="44"/>
      <c r="X41" s="2"/>
      <c r="Z41" s="2"/>
      <c r="AA41" s="42" t="s">
        <v>4</v>
      </c>
      <c r="AB41" s="43"/>
      <c r="AC41" s="44"/>
      <c r="AD41" s="2"/>
      <c r="AF41" s="2"/>
      <c r="AG41" s="42" t="s">
        <v>4</v>
      </c>
      <c r="AH41" s="43"/>
      <c r="AI41" s="44"/>
      <c r="AJ41" s="2"/>
    </row>
    <row r="42" spans="1:36" ht="15.6" x14ac:dyDescent="0.3">
      <c r="A42" s="9" t="s">
        <v>17</v>
      </c>
      <c r="B42" s="3" t="s">
        <v>5</v>
      </c>
      <c r="C42" s="3" t="s">
        <v>6</v>
      </c>
      <c r="D42" s="3" t="s">
        <v>3</v>
      </c>
      <c r="E42" s="3" t="s">
        <v>7</v>
      </c>
      <c r="G42" s="9" t="s">
        <v>19</v>
      </c>
      <c r="H42" s="3" t="s">
        <v>5</v>
      </c>
      <c r="I42" s="3" t="s">
        <v>6</v>
      </c>
      <c r="J42" s="3" t="s">
        <v>3</v>
      </c>
      <c r="K42" s="3" t="s">
        <v>7</v>
      </c>
      <c r="N42" s="9" t="s">
        <v>17</v>
      </c>
      <c r="O42" s="3" t="s">
        <v>5</v>
      </c>
      <c r="P42" s="3" t="s">
        <v>6</v>
      </c>
      <c r="Q42" s="3" t="s">
        <v>3</v>
      </c>
      <c r="R42" s="3" t="s">
        <v>7</v>
      </c>
      <c r="T42" s="9" t="s">
        <v>19</v>
      </c>
      <c r="U42" s="3" t="s">
        <v>5</v>
      </c>
      <c r="V42" s="3" t="s">
        <v>6</v>
      </c>
      <c r="W42" s="3" t="s">
        <v>3</v>
      </c>
      <c r="X42" s="3" t="s">
        <v>7</v>
      </c>
      <c r="Z42" s="9" t="s">
        <v>17</v>
      </c>
      <c r="AA42" s="3" t="s">
        <v>5</v>
      </c>
      <c r="AB42" s="3" t="s">
        <v>6</v>
      </c>
      <c r="AC42" s="3" t="s">
        <v>3</v>
      </c>
      <c r="AD42" s="3" t="s">
        <v>7</v>
      </c>
      <c r="AF42" s="9" t="s">
        <v>19</v>
      </c>
      <c r="AG42" s="3" t="s">
        <v>5</v>
      </c>
      <c r="AH42" s="3" t="s">
        <v>6</v>
      </c>
      <c r="AI42" s="3" t="s">
        <v>3</v>
      </c>
      <c r="AJ42" s="3" t="s">
        <v>7</v>
      </c>
    </row>
    <row r="43" spans="1:36" x14ac:dyDescent="0.3">
      <c r="A43" s="6" t="s">
        <v>18</v>
      </c>
      <c r="B43" s="1">
        <v>166</v>
      </c>
      <c r="C43" s="1">
        <v>52</v>
      </c>
      <c r="D43" s="1">
        <v>17</v>
      </c>
      <c r="E43" s="1">
        <f>SUM(B43:D43)</f>
        <v>235</v>
      </c>
      <c r="G43" s="6" t="s">
        <v>5</v>
      </c>
      <c r="H43" s="5">
        <f>B43/$E$43</f>
        <v>0.70638297872340428</v>
      </c>
      <c r="I43" s="5">
        <f>C43/$E$43</f>
        <v>0.22127659574468084</v>
      </c>
      <c r="J43" s="5">
        <f>D43/$E$43</f>
        <v>7.2340425531914887E-2</v>
      </c>
      <c r="K43" s="7">
        <f>E43/$E$45</f>
        <v>6.9423929098966025E-2</v>
      </c>
      <c r="N43" s="6" t="s">
        <v>18</v>
      </c>
      <c r="O43" s="1">
        <v>172</v>
      </c>
      <c r="P43" s="1">
        <v>66</v>
      </c>
      <c r="Q43" s="1">
        <v>11</v>
      </c>
      <c r="R43" s="1">
        <f>SUM(O43:Q43)</f>
        <v>249</v>
      </c>
      <c r="T43" s="6" t="s">
        <v>5</v>
      </c>
      <c r="U43" s="5">
        <f>O43/$R43</f>
        <v>0.69076305220883538</v>
      </c>
      <c r="V43" s="5">
        <f t="shared" ref="V43:W43" si="44">P43/$R43</f>
        <v>0.26506024096385544</v>
      </c>
      <c r="W43" s="5">
        <f t="shared" si="44"/>
        <v>4.4176706827309238E-2</v>
      </c>
      <c r="X43" s="7">
        <f>R43/$R$45</f>
        <v>4.22177009155646E-2</v>
      </c>
      <c r="Z43" s="6" t="s">
        <v>18</v>
      </c>
      <c r="AA43" s="1">
        <v>85</v>
      </c>
      <c r="AB43" s="1">
        <v>61</v>
      </c>
      <c r="AC43" s="1">
        <v>5</v>
      </c>
      <c r="AD43" s="1">
        <f>SUM(AA43:AC43)</f>
        <v>151</v>
      </c>
      <c r="AF43" s="6" t="s">
        <v>5</v>
      </c>
      <c r="AG43" s="5">
        <f>AA43/$AD43</f>
        <v>0.5629139072847682</v>
      </c>
      <c r="AH43" s="5">
        <f t="shared" ref="AH43:AI43" si="45">AB43/$AD43</f>
        <v>0.40397350993377484</v>
      </c>
      <c r="AI43" s="5">
        <f t="shared" si="45"/>
        <v>3.3112582781456956E-2</v>
      </c>
      <c r="AJ43" s="7">
        <f>AD43/$AD$45</f>
        <v>2.9100019271535941E-2</v>
      </c>
    </row>
    <row r="44" spans="1:36" x14ac:dyDescent="0.3">
      <c r="A44" s="6" t="s">
        <v>6</v>
      </c>
      <c r="B44" s="1">
        <v>2269</v>
      </c>
      <c r="C44" s="1">
        <v>646</v>
      </c>
      <c r="D44" s="1">
        <v>235</v>
      </c>
      <c r="E44" s="1">
        <f>SUM(B44:D44)</f>
        <v>3150</v>
      </c>
      <c r="G44" s="6" t="s">
        <v>6</v>
      </c>
      <c r="H44" s="5">
        <f>B44/$E$44</f>
        <v>0.72031746031746036</v>
      </c>
      <c r="I44" s="5">
        <f>C44/$E$44</f>
        <v>0.20507936507936508</v>
      </c>
      <c r="J44" s="5">
        <f>D44/$E$44</f>
        <v>7.4603174603174602E-2</v>
      </c>
      <c r="K44" s="7">
        <f>E44/$E$45</f>
        <v>0.930576070901034</v>
      </c>
      <c r="N44" s="6" t="s">
        <v>6</v>
      </c>
      <c r="O44" s="1">
        <v>3538</v>
      </c>
      <c r="P44" s="1">
        <v>1796</v>
      </c>
      <c r="Q44" s="1">
        <v>315</v>
      </c>
      <c r="R44" s="1">
        <f>SUM(O44:Q44)</f>
        <v>5649</v>
      </c>
      <c r="T44" s="6" t="s">
        <v>6</v>
      </c>
      <c r="U44" s="5">
        <f t="shared" ref="U44:U45" si="46">O44/$R44</f>
        <v>0.62630554080368206</v>
      </c>
      <c r="V44" s="5">
        <f t="shared" ref="V44:V45" si="47">P44/$R44</f>
        <v>0.31793237741193131</v>
      </c>
      <c r="W44" s="5">
        <f t="shared" ref="W44:W45" si="48">Q44/$R44</f>
        <v>5.5762081784386616E-2</v>
      </c>
      <c r="X44" s="7">
        <f>R44/$R$45</f>
        <v>0.95778229908443535</v>
      </c>
      <c r="Z44" s="6" t="s">
        <v>6</v>
      </c>
      <c r="AA44" s="1">
        <v>2625</v>
      </c>
      <c r="AB44" s="1">
        <v>2250</v>
      </c>
      <c r="AC44" s="1">
        <v>163</v>
      </c>
      <c r="AD44" s="1">
        <f>SUM(AA44:AC44)</f>
        <v>5038</v>
      </c>
      <c r="AF44" s="6" t="s">
        <v>6</v>
      </c>
      <c r="AG44" s="5">
        <f t="shared" ref="AG44:AG45" si="49">AA44/$AD44</f>
        <v>0.52104009527590311</v>
      </c>
      <c r="AH44" s="5">
        <f t="shared" ref="AH44:AH45" si="50">AB44/$AD44</f>
        <v>0.4466057959507741</v>
      </c>
      <c r="AI44" s="5">
        <f t="shared" ref="AI44:AI45" si="51">AC44/$AD44</f>
        <v>3.2354108773322746E-2</v>
      </c>
      <c r="AJ44" s="7">
        <f>AD44/$AD$45</f>
        <v>0.97089998072846406</v>
      </c>
    </row>
    <row r="45" spans="1:36" x14ac:dyDescent="0.3">
      <c r="A45" s="6" t="s">
        <v>7</v>
      </c>
      <c r="B45" s="1">
        <f>SUM(B43:B44)</f>
        <v>2435</v>
      </c>
      <c r="C45" s="1">
        <f>SUM(C43:C44)</f>
        <v>698</v>
      </c>
      <c r="D45" s="1">
        <f>SUM(D43:D44)</f>
        <v>252</v>
      </c>
      <c r="E45" s="1">
        <f>SUM(E43:E44)</f>
        <v>3385</v>
      </c>
      <c r="G45" s="6" t="s">
        <v>7</v>
      </c>
      <c r="H45" s="5">
        <f>B45/$E$45</f>
        <v>0.71935007385524374</v>
      </c>
      <c r="I45" s="5">
        <f>C45/$E$45</f>
        <v>0.20620384047267357</v>
      </c>
      <c r="J45" s="5">
        <f>D45/$E$45</f>
        <v>7.4446085672082718E-2</v>
      </c>
      <c r="K45" s="7">
        <f>SUM(H45:J45)</f>
        <v>1</v>
      </c>
      <c r="N45" s="6" t="s">
        <v>7</v>
      </c>
      <c r="O45" s="1">
        <f>SUM(O43:O44)</f>
        <v>3710</v>
      </c>
      <c r="P45" s="1">
        <f>SUM(P43:P44)</f>
        <v>1862</v>
      </c>
      <c r="Q45" s="1">
        <f>SUM(Q43:Q44)</f>
        <v>326</v>
      </c>
      <c r="R45" s="1">
        <f>SUM(R43:R44)</f>
        <v>5898</v>
      </c>
      <c r="T45" s="6" t="s">
        <v>7</v>
      </c>
      <c r="U45" s="5">
        <f t="shared" si="46"/>
        <v>0.6290267887419464</v>
      </c>
      <c r="V45" s="5">
        <f t="shared" si="47"/>
        <v>0.31570023736859953</v>
      </c>
      <c r="W45" s="5">
        <f t="shared" si="48"/>
        <v>5.5272973889454055E-2</v>
      </c>
      <c r="X45" s="7">
        <f>SUM(U45:W45)</f>
        <v>1</v>
      </c>
      <c r="Z45" s="6" t="s">
        <v>7</v>
      </c>
      <c r="AA45" s="1">
        <f>SUM(AA43:AA44)</f>
        <v>2710</v>
      </c>
      <c r="AB45" s="1">
        <f>SUM(AB43:AB44)</f>
        <v>2311</v>
      </c>
      <c r="AC45" s="1">
        <f>SUM(AC43:AC44)</f>
        <v>168</v>
      </c>
      <c r="AD45" s="1">
        <f>SUM(AD43:AD44)</f>
        <v>5189</v>
      </c>
      <c r="AF45" s="6" t="s">
        <v>7</v>
      </c>
      <c r="AG45" s="5">
        <f t="shared" si="49"/>
        <v>0.52225862401233381</v>
      </c>
      <c r="AH45" s="5">
        <f t="shared" si="50"/>
        <v>0.44536519560608978</v>
      </c>
      <c r="AI45" s="5">
        <f t="shared" si="51"/>
        <v>3.2376180381576414E-2</v>
      </c>
      <c r="AJ45" s="7">
        <f t="shared" ref="AJ45" si="52">SUM(AG45:AI45)</f>
        <v>1</v>
      </c>
    </row>
    <row r="48" spans="1:36" ht="15.6" x14ac:dyDescent="0.3">
      <c r="A48" s="2"/>
      <c r="B48" s="42" t="s">
        <v>4</v>
      </c>
      <c r="C48" s="43"/>
      <c r="D48" s="44"/>
      <c r="E48" s="2"/>
      <c r="G48" s="2"/>
      <c r="H48" s="42" t="s">
        <v>4</v>
      </c>
      <c r="I48" s="43"/>
      <c r="J48" s="44"/>
      <c r="K48" s="2"/>
      <c r="N48" s="2"/>
      <c r="O48" s="42" t="s">
        <v>4</v>
      </c>
      <c r="P48" s="43"/>
      <c r="Q48" s="44"/>
      <c r="R48" s="2"/>
      <c r="T48" s="2"/>
      <c r="U48" s="42" t="s">
        <v>4</v>
      </c>
      <c r="V48" s="43"/>
      <c r="W48" s="44"/>
      <c r="X48" s="2"/>
      <c r="Z48" s="2"/>
      <c r="AA48" s="42" t="s">
        <v>4</v>
      </c>
      <c r="AB48" s="43"/>
      <c r="AC48" s="44"/>
      <c r="AD48" s="2"/>
      <c r="AF48" s="2"/>
      <c r="AG48" s="42" t="s">
        <v>4</v>
      </c>
      <c r="AH48" s="43"/>
      <c r="AI48" s="44"/>
      <c r="AJ48" s="2"/>
    </row>
    <row r="49" spans="1:36" ht="15.6" x14ac:dyDescent="0.3">
      <c r="A49" s="22" t="s">
        <v>22</v>
      </c>
      <c r="B49" s="3" t="s">
        <v>5</v>
      </c>
      <c r="C49" s="3" t="s">
        <v>6</v>
      </c>
      <c r="D49" s="3" t="s">
        <v>3</v>
      </c>
      <c r="E49" s="3" t="s">
        <v>7</v>
      </c>
      <c r="G49" s="9" t="s">
        <v>23</v>
      </c>
      <c r="H49" s="3" t="s">
        <v>5</v>
      </c>
      <c r="I49" s="3" t="s">
        <v>6</v>
      </c>
      <c r="J49" s="3" t="s">
        <v>3</v>
      </c>
      <c r="K49" s="3" t="s">
        <v>7</v>
      </c>
      <c r="N49" s="9" t="s">
        <v>22</v>
      </c>
      <c r="O49" s="3" t="s">
        <v>5</v>
      </c>
      <c r="P49" s="3" t="s">
        <v>6</v>
      </c>
      <c r="Q49" s="3" t="s">
        <v>3</v>
      </c>
      <c r="R49" s="3" t="s">
        <v>7</v>
      </c>
      <c r="T49" s="9" t="s">
        <v>23</v>
      </c>
      <c r="U49" s="3" t="s">
        <v>5</v>
      </c>
      <c r="V49" s="3" t="s">
        <v>6</v>
      </c>
      <c r="W49" s="3" t="s">
        <v>3</v>
      </c>
      <c r="X49" s="3" t="s">
        <v>7</v>
      </c>
      <c r="Z49" s="9" t="s">
        <v>22</v>
      </c>
      <c r="AA49" s="3" t="s">
        <v>5</v>
      </c>
      <c r="AB49" s="3" t="s">
        <v>6</v>
      </c>
      <c r="AC49" s="3" t="s">
        <v>3</v>
      </c>
      <c r="AD49" s="3" t="s">
        <v>7</v>
      </c>
      <c r="AF49" s="9" t="s">
        <v>23</v>
      </c>
      <c r="AG49" s="3" t="s">
        <v>5</v>
      </c>
      <c r="AH49" s="3" t="s">
        <v>6</v>
      </c>
      <c r="AI49" s="3" t="s">
        <v>3</v>
      </c>
      <c r="AJ49" s="3" t="s">
        <v>7</v>
      </c>
    </row>
    <row r="50" spans="1:36" x14ac:dyDescent="0.3">
      <c r="A50" s="6" t="s">
        <v>18</v>
      </c>
      <c r="B50" s="1">
        <v>286</v>
      </c>
      <c r="C50" s="1">
        <v>13</v>
      </c>
      <c r="D50" s="1">
        <v>10</v>
      </c>
      <c r="E50" s="1">
        <f>SUM(B50:D50)</f>
        <v>309</v>
      </c>
      <c r="G50" s="6" t="s">
        <v>5</v>
      </c>
      <c r="H50" s="5">
        <f>B50/$E$50</f>
        <v>0.92556634304207119</v>
      </c>
      <c r="I50" s="5">
        <f>C50/$E$50</f>
        <v>4.2071197411003236E-2</v>
      </c>
      <c r="J50" s="5">
        <f>D50/$E$50</f>
        <v>3.2362459546925564E-2</v>
      </c>
      <c r="K50" s="7">
        <f>E50/$E$52</f>
        <v>9.128508124076809E-2</v>
      </c>
      <c r="N50" s="6" t="s">
        <v>18</v>
      </c>
      <c r="O50" s="1">
        <v>309</v>
      </c>
      <c r="P50" s="1">
        <v>20</v>
      </c>
      <c r="Q50" s="1">
        <v>16</v>
      </c>
      <c r="R50" s="1">
        <f>SUM(O50:Q50)</f>
        <v>345</v>
      </c>
      <c r="T50" s="6" t="s">
        <v>5</v>
      </c>
      <c r="U50" s="5">
        <f>O50/$R50</f>
        <v>0.89565217391304353</v>
      </c>
      <c r="V50" s="5">
        <f t="shared" ref="V50:W50" si="53">P50/$R50</f>
        <v>5.7971014492753624E-2</v>
      </c>
      <c r="W50" s="5">
        <f t="shared" si="53"/>
        <v>4.6376811594202899E-2</v>
      </c>
      <c r="X50" s="5">
        <f>R50/$R$52</f>
        <v>5.8494404883011192E-2</v>
      </c>
      <c r="Z50" s="6" t="s">
        <v>18</v>
      </c>
      <c r="AA50" s="1">
        <v>169</v>
      </c>
      <c r="AB50" s="1">
        <v>17</v>
      </c>
      <c r="AC50" s="1">
        <v>0</v>
      </c>
      <c r="AD50" s="1">
        <f>SUM(AA50:AC50)</f>
        <v>186</v>
      </c>
      <c r="AF50" s="6" t="s">
        <v>5</v>
      </c>
      <c r="AG50" s="5">
        <f>AA50/$AD50</f>
        <v>0.90860215053763438</v>
      </c>
      <c r="AH50" s="5">
        <f t="shared" ref="AH50:AI50" si="54">AB50/$AD50</f>
        <v>9.1397849462365593E-2</v>
      </c>
      <c r="AI50" s="5">
        <f t="shared" si="54"/>
        <v>0</v>
      </c>
      <c r="AJ50" s="5">
        <f>AD50/$AD$52</f>
        <v>3.5845056851031031E-2</v>
      </c>
    </row>
    <row r="51" spans="1:36" x14ac:dyDescent="0.3">
      <c r="A51" s="6" t="s">
        <v>6</v>
      </c>
      <c r="B51" s="1">
        <v>2149</v>
      </c>
      <c r="C51" s="1">
        <v>685</v>
      </c>
      <c r="D51" s="1">
        <v>242</v>
      </c>
      <c r="E51" s="1">
        <f t="shared" ref="E51:E52" si="55">SUM(B51:D51)</f>
        <v>3076</v>
      </c>
      <c r="G51" s="6" t="s">
        <v>6</v>
      </c>
      <c r="H51" s="5">
        <f>B51/$E$51</f>
        <v>0.69863459037711317</v>
      </c>
      <c r="I51" s="5">
        <f>C51/$E$51</f>
        <v>0.22269180754226267</v>
      </c>
      <c r="J51" s="5">
        <f>D51/$E$51</f>
        <v>7.8673602080624183E-2</v>
      </c>
      <c r="K51" s="7">
        <f>E51/$E$52</f>
        <v>0.90871491875923194</v>
      </c>
      <c r="N51" s="6" t="s">
        <v>6</v>
      </c>
      <c r="O51" s="1">
        <v>3401</v>
      </c>
      <c r="P51" s="1">
        <v>1842</v>
      </c>
      <c r="Q51" s="1">
        <v>310</v>
      </c>
      <c r="R51" s="1">
        <f t="shared" ref="R51:R52" si="56">SUM(O51:Q51)</f>
        <v>5553</v>
      </c>
      <c r="T51" s="6" t="s">
        <v>6</v>
      </c>
      <c r="U51" s="5">
        <f t="shared" ref="U51:U52" si="57">O51/$R51</f>
        <v>0.6124617323969026</v>
      </c>
      <c r="V51" s="5">
        <f t="shared" ref="V51:V52" si="58">P51/$R51</f>
        <v>0.3317125877903836</v>
      </c>
      <c r="W51" s="5">
        <f t="shared" ref="W51:W52" si="59">Q51/$R51</f>
        <v>5.5825679812713851E-2</v>
      </c>
      <c r="X51" s="5">
        <f>R51/$R$52</f>
        <v>0.94150559511698884</v>
      </c>
      <c r="Z51" s="6" t="s">
        <v>6</v>
      </c>
      <c r="AA51" s="1">
        <v>2541</v>
      </c>
      <c r="AB51" s="1">
        <v>2294</v>
      </c>
      <c r="AC51" s="1">
        <v>168</v>
      </c>
      <c r="AD51" s="1">
        <f t="shared" ref="AD51:AD52" si="60">SUM(AA51:AC51)</f>
        <v>5003</v>
      </c>
      <c r="AF51" s="6" t="s">
        <v>6</v>
      </c>
      <c r="AG51" s="5">
        <f t="shared" ref="AG51:AG52" si="61">AA51/$AD51</f>
        <v>0.50789526284229458</v>
      </c>
      <c r="AH51" s="5">
        <f t="shared" ref="AH51:AH52" si="62">AB51/$AD51</f>
        <v>0.45852488506895861</v>
      </c>
      <c r="AI51" s="5">
        <f t="shared" ref="AI51:AI52" si="63">AC51/$AD51</f>
        <v>3.3579852088746753E-2</v>
      </c>
      <c r="AJ51" s="5">
        <f>AD51/$AD$52</f>
        <v>0.96415494314896899</v>
      </c>
    </row>
    <row r="52" spans="1:36" x14ac:dyDescent="0.3">
      <c r="A52" s="6" t="s">
        <v>7</v>
      </c>
      <c r="B52" s="1">
        <f>SUM(B50:B51)</f>
        <v>2435</v>
      </c>
      <c r="C52" s="1">
        <f>SUM(C50:C51)</f>
        <v>698</v>
      </c>
      <c r="D52" s="1">
        <f>SUM(D50:D51)</f>
        <v>252</v>
      </c>
      <c r="E52" s="1">
        <f t="shared" si="55"/>
        <v>3385</v>
      </c>
      <c r="G52" s="6" t="s">
        <v>7</v>
      </c>
      <c r="H52" s="5">
        <f>B52/$E$52</f>
        <v>0.71935007385524374</v>
      </c>
      <c r="I52" s="5">
        <f>C52/$E$52</f>
        <v>0.20620384047267357</v>
      </c>
      <c r="J52" s="5">
        <f>D52/$E$52</f>
        <v>7.4446085672082718E-2</v>
      </c>
      <c r="K52" s="7">
        <f>SUM(H52:J52)</f>
        <v>1</v>
      </c>
      <c r="N52" s="6" t="s">
        <v>7</v>
      </c>
      <c r="O52" s="1">
        <f>SUM(O50:O51)</f>
        <v>3710</v>
      </c>
      <c r="P52" s="1">
        <f>SUM(P50:P51)</f>
        <v>1862</v>
      </c>
      <c r="Q52" s="1">
        <f>SUM(Q50:Q51)</f>
        <v>326</v>
      </c>
      <c r="R52" s="1">
        <f t="shared" si="56"/>
        <v>5898</v>
      </c>
      <c r="T52" s="6" t="s">
        <v>7</v>
      </c>
      <c r="U52" s="5">
        <f t="shared" si="57"/>
        <v>0.6290267887419464</v>
      </c>
      <c r="V52" s="5">
        <f t="shared" si="58"/>
        <v>0.31570023736859953</v>
      </c>
      <c r="W52" s="5">
        <f t="shared" si="59"/>
        <v>5.5272973889454055E-2</v>
      </c>
      <c r="X52" s="5">
        <f>SUM(U52:W52)</f>
        <v>1</v>
      </c>
      <c r="Z52" s="6" t="s">
        <v>7</v>
      </c>
      <c r="AA52" s="1">
        <f>SUM(AA50:AA51)</f>
        <v>2710</v>
      </c>
      <c r="AB52" s="1">
        <f>SUM(AB50:AB51)</f>
        <v>2311</v>
      </c>
      <c r="AC52" s="1">
        <f>SUM(AC50:AC51)</f>
        <v>168</v>
      </c>
      <c r="AD52" s="1">
        <f t="shared" si="60"/>
        <v>5189</v>
      </c>
      <c r="AF52" s="6" t="s">
        <v>7</v>
      </c>
      <c r="AG52" s="5">
        <f t="shared" si="61"/>
        <v>0.52225862401233381</v>
      </c>
      <c r="AH52" s="5">
        <f t="shared" si="62"/>
        <v>0.44536519560608978</v>
      </c>
      <c r="AI52" s="5">
        <f t="shared" si="63"/>
        <v>3.2376180381576414E-2</v>
      </c>
      <c r="AJ52" s="5">
        <f t="shared" ref="AJ52" si="64">SUM(AG52:AI52)</f>
        <v>1</v>
      </c>
    </row>
    <row r="55" spans="1:36" ht="15.6" x14ac:dyDescent="0.3">
      <c r="A55" s="2"/>
      <c r="B55" s="42" t="s">
        <v>4</v>
      </c>
      <c r="C55" s="43"/>
      <c r="D55" s="44"/>
      <c r="E55" s="2"/>
      <c r="G55" s="2"/>
      <c r="H55" s="42" t="s">
        <v>4</v>
      </c>
      <c r="I55" s="43"/>
      <c r="J55" s="44"/>
      <c r="K55" s="2"/>
      <c r="N55" s="2"/>
      <c r="O55" s="42" t="s">
        <v>4</v>
      </c>
      <c r="P55" s="43"/>
      <c r="Q55" s="44"/>
      <c r="R55" s="2"/>
      <c r="T55" s="2"/>
      <c r="U55" s="42" t="s">
        <v>4</v>
      </c>
      <c r="V55" s="43"/>
      <c r="W55" s="44"/>
      <c r="X55" s="2"/>
      <c r="Z55" s="2"/>
      <c r="AA55" s="42" t="s">
        <v>4</v>
      </c>
      <c r="AB55" s="43"/>
      <c r="AC55" s="44"/>
      <c r="AD55" s="2"/>
      <c r="AF55" s="2"/>
      <c r="AG55" s="42" t="s">
        <v>4</v>
      </c>
      <c r="AH55" s="43"/>
      <c r="AI55" s="44"/>
      <c r="AJ55" s="2"/>
    </row>
    <row r="56" spans="1:36" ht="15.6" x14ac:dyDescent="0.3">
      <c r="A56" s="9" t="s">
        <v>25</v>
      </c>
      <c r="B56" s="3" t="s">
        <v>5</v>
      </c>
      <c r="C56" s="3" t="s">
        <v>6</v>
      </c>
      <c r="D56" s="3" t="s">
        <v>3</v>
      </c>
      <c r="E56" s="3" t="s">
        <v>7</v>
      </c>
      <c r="G56" s="9" t="s">
        <v>26</v>
      </c>
      <c r="H56" s="3" t="s">
        <v>5</v>
      </c>
      <c r="I56" s="3" t="s">
        <v>6</v>
      </c>
      <c r="J56" s="3" t="s">
        <v>3</v>
      </c>
      <c r="K56" s="3" t="s">
        <v>7</v>
      </c>
      <c r="N56" s="9" t="s">
        <v>25</v>
      </c>
      <c r="O56" s="3" t="s">
        <v>5</v>
      </c>
      <c r="P56" s="3" t="s">
        <v>6</v>
      </c>
      <c r="Q56" s="3" t="s">
        <v>3</v>
      </c>
      <c r="R56" s="3" t="s">
        <v>7</v>
      </c>
      <c r="T56" s="9" t="s">
        <v>26</v>
      </c>
      <c r="U56" s="3" t="s">
        <v>5</v>
      </c>
      <c r="V56" s="3" t="s">
        <v>6</v>
      </c>
      <c r="W56" s="3" t="s">
        <v>3</v>
      </c>
      <c r="X56" s="3" t="s">
        <v>7</v>
      </c>
      <c r="Z56" s="9" t="s">
        <v>25</v>
      </c>
      <c r="AA56" s="3" t="s">
        <v>5</v>
      </c>
      <c r="AB56" s="3" t="s">
        <v>6</v>
      </c>
      <c r="AC56" s="3" t="s">
        <v>3</v>
      </c>
      <c r="AD56" s="3" t="s">
        <v>7</v>
      </c>
      <c r="AF56" s="9" t="s">
        <v>26</v>
      </c>
      <c r="AG56" s="3" t="s">
        <v>5</v>
      </c>
      <c r="AH56" s="3" t="s">
        <v>6</v>
      </c>
      <c r="AI56" s="3" t="s">
        <v>3</v>
      </c>
      <c r="AJ56" s="3" t="s">
        <v>7</v>
      </c>
    </row>
    <row r="57" spans="1:36" x14ac:dyDescent="0.3">
      <c r="A57" s="6" t="s">
        <v>18</v>
      </c>
      <c r="B57" s="1">
        <v>42</v>
      </c>
      <c r="C57" s="1">
        <v>0</v>
      </c>
      <c r="D57" s="1">
        <v>1</v>
      </c>
      <c r="E57" s="1">
        <f>SUM(B57:D57)</f>
        <v>43</v>
      </c>
      <c r="G57" s="6" t="s">
        <v>5</v>
      </c>
      <c r="H57" s="5">
        <f>B57/$E$57</f>
        <v>0.97674418604651159</v>
      </c>
      <c r="I57" s="5">
        <f>C57/$E$57</f>
        <v>0</v>
      </c>
      <c r="J57" s="5">
        <f>D57/$E$57</f>
        <v>2.3255813953488372E-2</v>
      </c>
      <c r="K57" s="7">
        <f>E57/$E$59</f>
        <v>1.2703101920236336E-2</v>
      </c>
      <c r="N57" s="6" t="s">
        <v>18</v>
      </c>
      <c r="O57" s="1">
        <v>35</v>
      </c>
      <c r="P57" s="1">
        <v>0</v>
      </c>
      <c r="Q57" s="1">
        <v>1</v>
      </c>
      <c r="R57" s="1">
        <f>SUM(O57:Q57)</f>
        <v>36</v>
      </c>
      <c r="T57" s="6" t="s">
        <v>5</v>
      </c>
      <c r="U57" s="5">
        <f>O57/$R57</f>
        <v>0.97222222222222221</v>
      </c>
      <c r="V57" s="5">
        <f t="shared" ref="V57:W57" si="65">P57/$R57</f>
        <v>0</v>
      </c>
      <c r="W57" s="5">
        <f t="shared" si="65"/>
        <v>2.7777777777777776E-2</v>
      </c>
      <c r="X57" s="5">
        <f>R57/$R$59</f>
        <v>6.1037639877924718E-3</v>
      </c>
      <c r="Z57" s="6" t="s">
        <v>18</v>
      </c>
      <c r="AA57" s="1">
        <v>15</v>
      </c>
      <c r="AB57" s="1">
        <v>0</v>
      </c>
      <c r="AC57" s="1">
        <v>0</v>
      </c>
      <c r="AD57" s="1">
        <f>SUM(AA57:AC57)</f>
        <v>15</v>
      </c>
      <c r="AF57" s="6" t="s">
        <v>5</v>
      </c>
      <c r="AG57" s="5">
        <f>AA57/$AD57</f>
        <v>1</v>
      </c>
      <c r="AH57" s="5">
        <f t="shared" ref="AH57:AI57" si="66">AB57/$AD57</f>
        <v>0</v>
      </c>
      <c r="AI57" s="5">
        <f t="shared" si="66"/>
        <v>0</v>
      </c>
      <c r="AJ57" s="5">
        <f>AD57/$AD$59</f>
        <v>2.8907303912121796E-3</v>
      </c>
    </row>
    <row r="58" spans="1:36" x14ac:dyDescent="0.3">
      <c r="A58" s="6" t="s">
        <v>6</v>
      </c>
      <c r="B58" s="1">
        <v>2393</v>
      </c>
      <c r="C58" s="1">
        <v>698</v>
      </c>
      <c r="D58" s="1">
        <v>251</v>
      </c>
      <c r="E58" s="1">
        <f>SUM(B58:D58)</f>
        <v>3342</v>
      </c>
      <c r="G58" s="6" t="s">
        <v>6</v>
      </c>
      <c r="H58" s="5">
        <f>B58/$E$58</f>
        <v>0.71603830041891081</v>
      </c>
      <c r="I58" s="5">
        <f>C58/$E$58</f>
        <v>0.20885697187312985</v>
      </c>
      <c r="J58" s="5">
        <f>D58/$E$58</f>
        <v>7.5104727707959312E-2</v>
      </c>
      <c r="K58" s="7">
        <f>E58/$E$59</f>
        <v>0.98729689807976362</v>
      </c>
      <c r="N58" s="6" t="s">
        <v>6</v>
      </c>
      <c r="O58" s="1">
        <v>3675</v>
      </c>
      <c r="P58" s="1">
        <v>1862</v>
      </c>
      <c r="Q58" s="1">
        <v>325</v>
      </c>
      <c r="R58" s="1">
        <f>SUM(O58:Q58)</f>
        <v>5862</v>
      </c>
      <c r="T58" s="6" t="s">
        <v>6</v>
      </c>
      <c r="U58" s="5">
        <f t="shared" ref="U58:U59" si="67">O58/$R58</f>
        <v>0.62691914022517914</v>
      </c>
      <c r="V58" s="5">
        <f t="shared" ref="V58:V59" si="68">P58/$R58</f>
        <v>0.31763903104742408</v>
      </c>
      <c r="W58" s="5">
        <f t="shared" ref="W58:W59" si="69">Q58/$R58</f>
        <v>5.5441828727396794E-2</v>
      </c>
      <c r="X58" s="5">
        <f>R58/$R$59</f>
        <v>0.99389623601220756</v>
      </c>
      <c r="Z58" s="6" t="s">
        <v>6</v>
      </c>
      <c r="AA58" s="1">
        <v>2695</v>
      </c>
      <c r="AB58" s="1">
        <v>2311</v>
      </c>
      <c r="AC58" s="1">
        <v>168</v>
      </c>
      <c r="AD58" s="1">
        <f>SUM(AA58:AC58)</f>
        <v>5174</v>
      </c>
      <c r="AF58" s="6" t="s">
        <v>6</v>
      </c>
      <c r="AG58" s="5">
        <f t="shared" ref="AG58:AG59" si="70">AA58/$AD58</f>
        <v>0.52087359876304595</v>
      </c>
      <c r="AH58" s="5">
        <f t="shared" ref="AH58:AH59" si="71">AB58/$AD58</f>
        <v>0.44665635871666021</v>
      </c>
      <c r="AI58" s="5">
        <f t="shared" ref="AI58:AI59" si="72">AC58/$AD58</f>
        <v>3.2470042520293778E-2</v>
      </c>
      <c r="AJ58" s="5">
        <f>AD58/$AD$59</f>
        <v>0.99710926960878787</v>
      </c>
    </row>
    <row r="59" spans="1:36" x14ac:dyDescent="0.3">
      <c r="A59" s="6" t="s">
        <v>7</v>
      </c>
      <c r="B59" s="1">
        <f>SUM(B57:B58)</f>
        <v>2435</v>
      </c>
      <c r="C59" s="1">
        <f>SUM(C57:C58)</f>
        <v>698</v>
      </c>
      <c r="D59" s="1">
        <f>SUM(D57:D58)</f>
        <v>252</v>
      </c>
      <c r="E59" s="1">
        <f>SUM(E57:E58)</f>
        <v>3385</v>
      </c>
      <c r="G59" s="6" t="s">
        <v>7</v>
      </c>
      <c r="H59" s="5">
        <f>B59/$E$59</f>
        <v>0.71935007385524374</v>
      </c>
      <c r="I59" s="5">
        <f>C59/$E$59</f>
        <v>0.20620384047267357</v>
      </c>
      <c r="J59" s="5">
        <f>D59/$E$59</f>
        <v>7.4446085672082718E-2</v>
      </c>
      <c r="K59" s="7">
        <f>SUM(H59:J59)</f>
        <v>1</v>
      </c>
      <c r="N59" s="6" t="s">
        <v>7</v>
      </c>
      <c r="O59" s="1">
        <f>SUM(O57:O58)</f>
        <v>3710</v>
      </c>
      <c r="P59" s="1">
        <f>SUM(P57:P58)</f>
        <v>1862</v>
      </c>
      <c r="Q59" s="1">
        <f>SUM(Q57:Q58)</f>
        <v>326</v>
      </c>
      <c r="R59" s="1">
        <f>SUM(R57:R58)</f>
        <v>5898</v>
      </c>
      <c r="T59" s="6" t="s">
        <v>7</v>
      </c>
      <c r="U59" s="5">
        <f t="shared" si="67"/>
        <v>0.6290267887419464</v>
      </c>
      <c r="V59" s="5">
        <f t="shared" si="68"/>
        <v>0.31570023736859953</v>
      </c>
      <c r="W59" s="5">
        <f t="shared" si="69"/>
        <v>5.5272973889454055E-2</v>
      </c>
      <c r="X59" s="5">
        <f>SUM(U59:W59)</f>
        <v>1</v>
      </c>
      <c r="Z59" s="6" t="s">
        <v>7</v>
      </c>
      <c r="AA59" s="1">
        <f>SUM(AA57:AA58)</f>
        <v>2710</v>
      </c>
      <c r="AB59" s="1">
        <f>SUM(AB57:AB58)</f>
        <v>2311</v>
      </c>
      <c r="AC59" s="1">
        <f>SUM(AC57:AC58)</f>
        <v>168</v>
      </c>
      <c r="AD59" s="1">
        <f>SUM(AD57:AD58)</f>
        <v>5189</v>
      </c>
      <c r="AF59" s="6" t="s">
        <v>7</v>
      </c>
      <c r="AG59" s="5">
        <f t="shared" si="70"/>
        <v>0.52225862401233381</v>
      </c>
      <c r="AH59" s="5">
        <f t="shared" si="71"/>
        <v>0.44536519560608978</v>
      </c>
      <c r="AI59" s="5">
        <f t="shared" si="72"/>
        <v>3.2376180381576414E-2</v>
      </c>
      <c r="AJ59" s="5">
        <f>SUM(AG59:AI59)</f>
        <v>1</v>
      </c>
    </row>
    <row r="62" spans="1:36" ht="15.6" x14ac:dyDescent="0.3">
      <c r="A62" s="2"/>
      <c r="B62" s="42" t="s">
        <v>4</v>
      </c>
      <c r="C62" s="43"/>
      <c r="D62" s="44"/>
      <c r="E62" s="2"/>
      <c r="G62" s="2"/>
      <c r="H62" s="42" t="s">
        <v>4</v>
      </c>
      <c r="I62" s="43"/>
      <c r="J62" s="44"/>
      <c r="K62" s="2"/>
      <c r="N62" s="2"/>
      <c r="O62" s="42" t="s">
        <v>4</v>
      </c>
      <c r="P62" s="43"/>
      <c r="Q62" s="44"/>
      <c r="R62" s="2"/>
      <c r="T62" s="2"/>
      <c r="U62" s="42" t="s">
        <v>4</v>
      </c>
      <c r="V62" s="43"/>
      <c r="W62" s="44"/>
      <c r="X62" s="2"/>
      <c r="Z62" s="2"/>
      <c r="AA62" s="42" t="s">
        <v>4</v>
      </c>
      <c r="AB62" s="43"/>
      <c r="AC62" s="44"/>
      <c r="AD62" s="2"/>
      <c r="AF62" s="2"/>
      <c r="AG62" s="42" t="s">
        <v>4</v>
      </c>
      <c r="AH62" s="43"/>
      <c r="AI62" s="44"/>
      <c r="AJ62" s="2"/>
    </row>
    <row r="63" spans="1:36" ht="15.6" x14ac:dyDescent="0.3">
      <c r="A63" s="9" t="s">
        <v>252</v>
      </c>
      <c r="B63" s="3" t="s">
        <v>5</v>
      </c>
      <c r="C63" s="3" t="s">
        <v>6</v>
      </c>
      <c r="D63" s="3" t="s">
        <v>3</v>
      </c>
      <c r="E63" s="3" t="s">
        <v>7</v>
      </c>
      <c r="G63" s="9" t="s">
        <v>24</v>
      </c>
      <c r="H63" s="3" t="s">
        <v>5</v>
      </c>
      <c r="I63" s="3" t="s">
        <v>6</v>
      </c>
      <c r="J63" s="3" t="s">
        <v>3</v>
      </c>
      <c r="K63" s="3" t="s">
        <v>7</v>
      </c>
      <c r="N63" s="9" t="s">
        <v>252</v>
      </c>
      <c r="O63" s="3" t="s">
        <v>5</v>
      </c>
      <c r="P63" s="3" t="s">
        <v>6</v>
      </c>
      <c r="Q63" s="3" t="s">
        <v>3</v>
      </c>
      <c r="R63" s="3" t="s">
        <v>7</v>
      </c>
      <c r="T63" s="9" t="s">
        <v>24</v>
      </c>
      <c r="U63" s="3" t="s">
        <v>5</v>
      </c>
      <c r="V63" s="3" t="s">
        <v>6</v>
      </c>
      <c r="W63" s="3" t="s">
        <v>3</v>
      </c>
      <c r="X63" s="3" t="s">
        <v>7</v>
      </c>
      <c r="Z63" s="9" t="s">
        <v>252</v>
      </c>
      <c r="AA63" s="3" t="s">
        <v>5</v>
      </c>
      <c r="AB63" s="3" t="s">
        <v>6</v>
      </c>
      <c r="AC63" s="3" t="s">
        <v>3</v>
      </c>
      <c r="AD63" s="3" t="s">
        <v>7</v>
      </c>
      <c r="AF63" s="9" t="s">
        <v>24</v>
      </c>
      <c r="AG63" s="3" t="s">
        <v>5</v>
      </c>
      <c r="AH63" s="3" t="s">
        <v>6</v>
      </c>
      <c r="AI63" s="3" t="s">
        <v>3</v>
      </c>
      <c r="AJ63" s="3" t="s">
        <v>7</v>
      </c>
    </row>
    <row r="64" spans="1:36" x14ac:dyDescent="0.3">
      <c r="A64" s="6" t="s">
        <v>18</v>
      </c>
      <c r="B64" s="1">
        <v>0</v>
      </c>
      <c r="C64" s="1">
        <v>1</v>
      </c>
      <c r="D64" s="1">
        <v>0</v>
      </c>
      <c r="E64" s="1">
        <f>SUM(B64:D64)</f>
        <v>1</v>
      </c>
      <c r="G64" s="6" t="s">
        <v>5</v>
      </c>
      <c r="H64" s="5">
        <f>B64/$E$64</f>
        <v>0</v>
      </c>
      <c r="I64" s="5">
        <f>C64/$E$64</f>
        <v>1</v>
      </c>
      <c r="J64" s="5">
        <f>D64/$E$64</f>
        <v>0</v>
      </c>
      <c r="K64" s="7">
        <f>E64/$E$66</f>
        <v>2.9542097488921711E-4</v>
      </c>
      <c r="N64" s="6" t="s">
        <v>18</v>
      </c>
      <c r="O64" s="1">
        <v>6</v>
      </c>
      <c r="P64" s="1">
        <v>2</v>
      </c>
      <c r="Q64" s="1">
        <v>2</v>
      </c>
      <c r="R64" s="1">
        <f>SUM(O64:Q64)</f>
        <v>10</v>
      </c>
      <c r="T64" s="6" t="s">
        <v>5</v>
      </c>
      <c r="U64" s="5">
        <f>O64/$R64</f>
        <v>0.6</v>
      </c>
      <c r="V64" s="5">
        <f t="shared" ref="V64:W64" si="73">P64/$R64</f>
        <v>0.2</v>
      </c>
      <c r="W64" s="5">
        <f t="shared" si="73"/>
        <v>0.2</v>
      </c>
      <c r="X64" s="5">
        <f>R64/$R$66</f>
        <v>1.69548999660902E-3</v>
      </c>
      <c r="Z64" s="6" t="s">
        <v>18</v>
      </c>
      <c r="AA64" s="1">
        <v>1</v>
      </c>
      <c r="AB64" s="1">
        <v>0</v>
      </c>
      <c r="AC64" s="1">
        <v>0</v>
      </c>
      <c r="AD64" s="1">
        <f>SUM(AA64:AC64)</f>
        <v>1</v>
      </c>
      <c r="AF64" s="6" t="s">
        <v>5</v>
      </c>
      <c r="AG64" s="5">
        <f>AA64/$AD64</f>
        <v>1</v>
      </c>
      <c r="AH64" s="5">
        <f t="shared" ref="AH64:AI64" si="74">AB64/$AD64</f>
        <v>0</v>
      </c>
      <c r="AI64" s="5">
        <f t="shared" si="74"/>
        <v>0</v>
      </c>
      <c r="AJ64" s="5">
        <f>AD64/$AD$66</f>
        <v>1.927153594141453E-4</v>
      </c>
    </row>
    <row r="65" spans="1:36" x14ac:dyDescent="0.3">
      <c r="A65" s="6" t="s">
        <v>6</v>
      </c>
      <c r="B65" s="1">
        <v>2435</v>
      </c>
      <c r="C65" s="1">
        <v>697</v>
      </c>
      <c r="D65" s="1">
        <v>252</v>
      </c>
      <c r="E65" s="1">
        <f>SUM(B65:D65)</f>
        <v>3384</v>
      </c>
      <c r="G65" s="6" t="s">
        <v>6</v>
      </c>
      <c r="H65" s="5">
        <f>B65/$E$65</f>
        <v>0.71956264775413714</v>
      </c>
      <c r="I65" s="5">
        <f>C65/$E$65</f>
        <v>0.20596926713947991</v>
      </c>
      <c r="J65" s="5">
        <f>D65/$E$65</f>
        <v>7.4468085106382975E-2</v>
      </c>
      <c r="K65" s="7">
        <f>E65/$E$66</f>
        <v>0.99970457902511078</v>
      </c>
      <c r="N65" s="6" t="s">
        <v>6</v>
      </c>
      <c r="O65" s="1">
        <v>3704</v>
      </c>
      <c r="P65" s="1">
        <v>1860</v>
      </c>
      <c r="Q65" s="1">
        <v>324</v>
      </c>
      <c r="R65" s="1">
        <f>SUM(O65:Q65)</f>
        <v>5888</v>
      </c>
      <c r="T65" s="6" t="s">
        <v>6</v>
      </c>
      <c r="U65" s="5">
        <f>O65/$R65</f>
        <v>0.62907608695652173</v>
      </c>
      <c r="V65" s="5">
        <f t="shared" ref="V65:V66" si="75">P65/$R65</f>
        <v>0.31589673913043476</v>
      </c>
      <c r="W65" s="5">
        <f t="shared" ref="W65:W66" si="76">Q65/$R65</f>
        <v>5.502717391304348E-2</v>
      </c>
      <c r="X65" s="5">
        <f>R65/$R$66</f>
        <v>0.99830451000339093</v>
      </c>
      <c r="Z65" s="6" t="s">
        <v>6</v>
      </c>
      <c r="AA65" s="1">
        <v>2709</v>
      </c>
      <c r="AB65" s="1">
        <v>2311</v>
      </c>
      <c r="AC65" s="1">
        <v>168</v>
      </c>
      <c r="AD65" s="1">
        <f>SUM(AA65:AC65)</f>
        <v>5188</v>
      </c>
      <c r="AF65" s="6" t="s">
        <v>6</v>
      </c>
      <c r="AG65" s="5">
        <f t="shared" ref="AG65:AG66" si="77">AA65/$AD65</f>
        <v>0.52216653816499614</v>
      </c>
      <c r="AH65" s="5">
        <f t="shared" ref="AH65:AH66" si="78">AB65/$AD65</f>
        <v>0.44545104086353121</v>
      </c>
      <c r="AI65" s="5">
        <f t="shared" ref="AI65:AI66" si="79">AC65/$AD65</f>
        <v>3.2382420971472627E-2</v>
      </c>
      <c r="AJ65" s="5">
        <f>AD65/$AD$66</f>
        <v>0.99980728464058588</v>
      </c>
    </row>
    <row r="66" spans="1:36" x14ac:dyDescent="0.3">
      <c r="A66" s="6" t="s">
        <v>7</v>
      </c>
      <c r="B66" s="1">
        <f>SUM(B64:B65)</f>
        <v>2435</v>
      </c>
      <c r="C66" s="1">
        <f>SUM(C64:C65)</f>
        <v>698</v>
      </c>
      <c r="D66" s="1">
        <f>SUM(D64:D65)</f>
        <v>252</v>
      </c>
      <c r="E66" s="1">
        <f>SUM(E64:E65)</f>
        <v>3385</v>
      </c>
      <c r="G66" s="6" t="s">
        <v>7</v>
      </c>
      <c r="H66" s="5">
        <f>B66/$E$66</f>
        <v>0.71935007385524374</v>
      </c>
      <c r="I66" s="5">
        <f>C66/$E$66</f>
        <v>0.20620384047267357</v>
      </c>
      <c r="J66" s="5">
        <f>D66/$E$66</f>
        <v>7.4446085672082718E-2</v>
      </c>
      <c r="K66" s="7">
        <f>SUM(H66:J66)</f>
        <v>1</v>
      </c>
      <c r="N66" s="6" t="s">
        <v>7</v>
      </c>
      <c r="O66" s="1">
        <f>SUM(O64:O65)</f>
        <v>3710</v>
      </c>
      <c r="P66" s="1">
        <f>SUM(P64:P65)</f>
        <v>1862</v>
      </c>
      <c r="Q66" s="1">
        <f>SUM(Q64:Q65)</f>
        <v>326</v>
      </c>
      <c r="R66" s="1">
        <f>SUM(R64:R65)</f>
        <v>5898</v>
      </c>
      <c r="T66" s="6" t="s">
        <v>7</v>
      </c>
      <c r="U66" s="5">
        <f>O66/$R66</f>
        <v>0.6290267887419464</v>
      </c>
      <c r="V66" s="5">
        <f t="shared" si="75"/>
        <v>0.31570023736859953</v>
      </c>
      <c r="W66" s="5">
        <f t="shared" si="76"/>
        <v>5.5272973889454055E-2</v>
      </c>
      <c r="X66" s="5">
        <f>SUM(U66:W66)</f>
        <v>1</v>
      </c>
      <c r="Z66" s="6" t="s">
        <v>7</v>
      </c>
      <c r="AA66" s="1">
        <f>SUM(AA64:AA65)</f>
        <v>2710</v>
      </c>
      <c r="AB66" s="1">
        <f>SUM(AB64:AB65)</f>
        <v>2311</v>
      </c>
      <c r="AC66" s="1">
        <f>SUM(AC64:AC65)</f>
        <v>168</v>
      </c>
      <c r="AD66" s="1">
        <f>SUM(AD64:AD65)</f>
        <v>5189</v>
      </c>
      <c r="AF66" s="6" t="s">
        <v>7</v>
      </c>
      <c r="AG66" s="5">
        <f t="shared" si="77"/>
        <v>0.52225862401233381</v>
      </c>
      <c r="AH66" s="5">
        <f t="shared" si="78"/>
        <v>0.44536519560608978</v>
      </c>
      <c r="AI66" s="5">
        <f t="shared" si="79"/>
        <v>3.2376180381576414E-2</v>
      </c>
      <c r="AJ66" s="5">
        <f t="shared" ref="AJ66" si="80">SUM(AG66:AI66)</f>
        <v>1</v>
      </c>
    </row>
    <row r="71" spans="1:36" x14ac:dyDescent="0.3">
      <c r="F71" t="s">
        <v>29</v>
      </c>
      <c r="S71" t="s">
        <v>29</v>
      </c>
      <c r="AE71" t="s">
        <v>29</v>
      </c>
    </row>
  </sheetData>
  <mergeCells count="48">
    <mergeCell ref="O55:Q55"/>
    <mergeCell ref="U55:W55"/>
    <mergeCell ref="O62:Q62"/>
    <mergeCell ref="U62:W62"/>
    <mergeCell ref="O41:Q41"/>
    <mergeCell ref="U41:W41"/>
    <mergeCell ref="B16:D16"/>
    <mergeCell ref="H16:J16"/>
    <mergeCell ref="O48:Q48"/>
    <mergeCell ref="U48:W48"/>
    <mergeCell ref="O7:Q7"/>
    <mergeCell ref="U7:W7"/>
    <mergeCell ref="O34:Q34"/>
    <mergeCell ref="U34:W34"/>
    <mergeCell ref="O26:Q26"/>
    <mergeCell ref="U26:W26"/>
    <mergeCell ref="O16:Q16"/>
    <mergeCell ref="U16:W16"/>
    <mergeCell ref="B7:D7"/>
    <mergeCell ref="H7:J7"/>
    <mergeCell ref="B62:D62"/>
    <mergeCell ref="H62:J62"/>
    <mergeCell ref="B55:D55"/>
    <mergeCell ref="H55:J55"/>
    <mergeCell ref="B26:D26"/>
    <mergeCell ref="H26:J26"/>
    <mergeCell ref="B41:D41"/>
    <mergeCell ref="H41:J41"/>
    <mergeCell ref="B48:D48"/>
    <mergeCell ref="H48:J48"/>
    <mergeCell ref="B34:D34"/>
    <mergeCell ref="H34:J34"/>
    <mergeCell ref="AA7:AC7"/>
    <mergeCell ref="AG7:AI7"/>
    <mergeCell ref="AA16:AC16"/>
    <mergeCell ref="AG16:AI16"/>
    <mergeCell ref="AA26:AC26"/>
    <mergeCell ref="AG26:AI26"/>
    <mergeCell ref="AA34:AC34"/>
    <mergeCell ref="AG34:AI34"/>
    <mergeCell ref="AA62:AC62"/>
    <mergeCell ref="AG62:AI62"/>
    <mergeCell ref="AA41:AC41"/>
    <mergeCell ref="AG41:AI41"/>
    <mergeCell ref="AA48:AC48"/>
    <mergeCell ref="AG48:AI48"/>
    <mergeCell ref="AA55:AC55"/>
    <mergeCell ref="AG55:AI5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5" zoomScaleNormal="85" workbookViewId="0">
      <selection activeCell="J42" sqref="J42"/>
    </sheetView>
  </sheetViews>
  <sheetFormatPr defaultRowHeight="14.4" x14ac:dyDescent="0.3"/>
  <cols>
    <col min="1" max="1" width="12.6640625" customWidth="1"/>
    <col min="2" max="2" width="18.6640625" customWidth="1"/>
    <col min="3" max="3" width="17.44140625" customWidth="1"/>
    <col min="4" max="6" width="11.44140625" customWidth="1"/>
    <col min="8" max="8" width="17" customWidth="1"/>
  </cols>
  <sheetData>
    <row r="1" spans="1:15" ht="15.75" x14ac:dyDescent="0.25">
      <c r="A1" s="4" t="s">
        <v>46</v>
      </c>
    </row>
    <row r="2" spans="1:15" ht="15.75" x14ac:dyDescent="0.25">
      <c r="A2" s="4" t="s">
        <v>120</v>
      </c>
    </row>
    <row r="4" spans="1:15" ht="15.75" x14ac:dyDescent="0.25">
      <c r="A4" s="9" t="s">
        <v>31</v>
      </c>
      <c r="B4" s="10" t="s">
        <v>37</v>
      </c>
      <c r="C4" s="10" t="s">
        <v>35</v>
      </c>
    </row>
    <row r="5" spans="1:15" ht="15" x14ac:dyDescent="0.25">
      <c r="A5" s="6">
        <v>250</v>
      </c>
      <c r="B5" s="1">
        <v>2084</v>
      </c>
      <c r="C5" s="5">
        <v>0.44600000000000001</v>
      </c>
    </row>
    <row r="6" spans="1:15" ht="15" x14ac:dyDescent="0.25">
      <c r="A6" s="6">
        <v>253</v>
      </c>
      <c r="B6" s="1">
        <v>2046</v>
      </c>
      <c r="C6" s="5">
        <v>0.50900000000000001</v>
      </c>
    </row>
    <row r="7" spans="1:15" ht="15" x14ac:dyDescent="0.25">
      <c r="A7" s="6" t="s">
        <v>7</v>
      </c>
      <c r="B7" s="1">
        <f>SUM(B5:B6)</f>
        <v>4130</v>
      </c>
      <c r="C7" s="5">
        <v>0.47699999999999998</v>
      </c>
    </row>
    <row r="10" spans="1:15" ht="15" x14ac:dyDescent="0.25">
      <c r="A10" s="11" t="s">
        <v>61</v>
      </c>
      <c r="B10" s="8"/>
      <c r="C10" s="8"/>
      <c r="D10" s="8"/>
      <c r="E10" s="8"/>
    </row>
    <row r="11" spans="1:15" ht="15" x14ac:dyDescent="0.25">
      <c r="A11" t="s">
        <v>62</v>
      </c>
      <c r="B11" s="8"/>
      <c r="C11" s="8"/>
      <c r="D11" s="8"/>
      <c r="E11" s="8"/>
    </row>
    <row r="12" spans="1:15" ht="15" x14ac:dyDescent="0.25">
      <c r="A12" t="s">
        <v>63</v>
      </c>
      <c r="B12" s="8"/>
      <c r="C12" s="8"/>
      <c r="D12" s="8"/>
      <c r="E12" s="8"/>
    </row>
    <row r="13" spans="1:15" ht="15" x14ac:dyDescent="0.25">
      <c r="A13" t="s">
        <v>64</v>
      </c>
      <c r="B13" s="8"/>
      <c r="C13" s="8"/>
      <c r="D13" s="8"/>
      <c r="E13" s="8"/>
    </row>
    <row r="14" spans="1:15" ht="15" x14ac:dyDescent="0.25">
      <c r="B14" s="8"/>
      <c r="C14" s="8"/>
      <c r="D14" s="8"/>
      <c r="E14" s="8"/>
    </row>
    <row r="15" spans="1:15" ht="15" x14ac:dyDescent="0.25">
      <c r="A15" t="s">
        <v>268</v>
      </c>
    </row>
    <row r="16" spans="1:15" ht="15" x14ac:dyDescent="0.25">
      <c r="A16" t="s">
        <v>65</v>
      </c>
      <c r="I16" t="s">
        <v>190</v>
      </c>
      <c r="O16" t="s">
        <v>191</v>
      </c>
    </row>
    <row r="17" spans="1:16" ht="15" x14ac:dyDescent="0.25">
      <c r="A17" t="s">
        <v>69</v>
      </c>
      <c r="I17" t="s">
        <v>116</v>
      </c>
      <c r="O17" t="s">
        <v>117</v>
      </c>
    </row>
    <row r="18" spans="1:16" ht="15" x14ac:dyDescent="0.25">
      <c r="A18" t="s">
        <v>70</v>
      </c>
    </row>
    <row r="19" spans="1:16" ht="15" x14ac:dyDescent="0.25">
      <c r="A19" t="s">
        <v>66</v>
      </c>
    </row>
    <row r="20" spans="1:16" ht="15" x14ac:dyDescent="0.25">
      <c r="A20" t="s">
        <v>71</v>
      </c>
    </row>
    <row r="21" spans="1:16" ht="15" x14ac:dyDescent="0.25">
      <c r="A21" t="s">
        <v>72</v>
      </c>
    </row>
    <row r="22" spans="1:16" ht="15" x14ac:dyDescent="0.25">
      <c r="A22" t="s">
        <v>67</v>
      </c>
    </row>
    <row r="23" spans="1:16" ht="15" x14ac:dyDescent="0.25">
      <c r="A23" t="s">
        <v>68</v>
      </c>
    </row>
    <row r="24" spans="1:16" ht="15" x14ac:dyDescent="0.25">
      <c r="A24" t="s">
        <v>73</v>
      </c>
    </row>
    <row r="26" spans="1:16" ht="15" x14ac:dyDescent="0.25">
      <c r="A26" t="s">
        <v>244</v>
      </c>
    </row>
    <row r="27" spans="1:16" ht="15" x14ac:dyDescent="0.25">
      <c r="A27" t="s">
        <v>136</v>
      </c>
    </row>
    <row r="28" spans="1:16" ht="15" x14ac:dyDescent="0.25">
      <c r="A28" t="s">
        <v>137</v>
      </c>
    </row>
    <row r="30" spans="1:16" ht="15" x14ac:dyDescent="0.25">
      <c r="A30" t="s">
        <v>111</v>
      </c>
    </row>
    <row r="31" spans="1:16" ht="15" x14ac:dyDescent="0.25">
      <c r="A31" t="s">
        <v>113</v>
      </c>
      <c r="P31" t="s">
        <v>128</v>
      </c>
    </row>
    <row r="32" spans="1:16" ht="15" x14ac:dyDescent="0.25">
      <c r="P32" t="s">
        <v>129</v>
      </c>
    </row>
    <row r="34" spans="1:9" s="28" customFormat="1" ht="15" x14ac:dyDescent="0.25">
      <c r="A34" s="28" t="s">
        <v>269</v>
      </c>
    </row>
    <row r="35" spans="1:9" s="28" customFormat="1" x14ac:dyDescent="0.3">
      <c r="A35" s="28" t="s">
        <v>270</v>
      </c>
      <c r="I35" s="28" t="s">
        <v>190</v>
      </c>
    </row>
    <row r="36" spans="1:9" s="28" customFormat="1" x14ac:dyDescent="0.3">
      <c r="A36" s="28" t="s">
        <v>271</v>
      </c>
      <c r="I36" s="28" t="s">
        <v>116</v>
      </c>
    </row>
    <row r="37" spans="1:9" s="28" customFormat="1" x14ac:dyDescent="0.3">
      <c r="A37" s="28" t="s">
        <v>272</v>
      </c>
    </row>
    <row r="38" spans="1:9" s="28" customFormat="1" x14ac:dyDescent="0.3">
      <c r="A38" s="28" t="s">
        <v>273</v>
      </c>
    </row>
    <row r="39" spans="1:9" s="28" customFormat="1" x14ac:dyDescent="0.3">
      <c r="A39" s="28" t="s">
        <v>274</v>
      </c>
    </row>
    <row r="40" spans="1:9" s="28" customFormat="1" x14ac:dyDescent="0.3">
      <c r="A40" s="28" t="s">
        <v>275</v>
      </c>
    </row>
    <row r="41" spans="1:9" s="28" customFormat="1" x14ac:dyDescent="0.3">
      <c r="A41" s="28" t="s">
        <v>67</v>
      </c>
    </row>
    <row r="42" spans="1:9" s="28" customFormat="1" x14ac:dyDescent="0.3">
      <c r="A42" s="28" t="s">
        <v>276</v>
      </c>
    </row>
    <row r="43" spans="1:9" s="28" customFormat="1" x14ac:dyDescent="0.3">
      <c r="A43" s="28" t="s">
        <v>277</v>
      </c>
    </row>
  </sheetData>
  <pageMargins left="0.7" right="0.45" top="0.5" bottom="0.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="115" zoomScaleNormal="115" workbookViewId="0">
      <selection activeCell="I41" sqref="I41"/>
    </sheetView>
  </sheetViews>
  <sheetFormatPr defaultRowHeight="14.4" x14ac:dyDescent="0.3"/>
  <cols>
    <col min="1" max="1" width="18.6640625" customWidth="1"/>
    <col min="2" max="2" width="18" style="8" customWidth="1"/>
    <col min="3" max="3" width="18.109375" style="8" customWidth="1"/>
    <col min="4" max="4" width="10.44140625" style="8" customWidth="1"/>
    <col min="5" max="5" width="13.33203125" style="8" customWidth="1"/>
    <col min="6" max="6" width="12.44140625" style="8" customWidth="1"/>
    <col min="8" max="8" width="14.44140625" customWidth="1"/>
    <col min="9" max="9" width="9.109375" customWidth="1"/>
  </cols>
  <sheetData>
    <row r="1" spans="1:15" ht="15.75" x14ac:dyDescent="0.25">
      <c r="A1" s="4" t="s">
        <v>236</v>
      </c>
    </row>
    <row r="2" spans="1:15" ht="15.75" x14ac:dyDescent="0.25">
      <c r="A2" s="4" t="s">
        <v>119</v>
      </c>
    </row>
    <row r="4" spans="1:15" ht="15.75" x14ac:dyDescent="0.25">
      <c r="A4" s="9" t="s">
        <v>38</v>
      </c>
      <c r="B4" s="10" t="s">
        <v>37</v>
      </c>
      <c r="C4" s="10" t="s">
        <v>34</v>
      </c>
    </row>
    <row r="5" spans="1:15" ht="15" x14ac:dyDescent="0.25">
      <c r="A5" s="6">
        <v>250</v>
      </c>
      <c r="B5" s="1">
        <v>2084</v>
      </c>
      <c r="C5" s="5">
        <v>0.53</v>
      </c>
      <c r="D5"/>
      <c r="E5"/>
      <c r="F5"/>
    </row>
    <row r="6" spans="1:15" ht="15" x14ac:dyDescent="0.25">
      <c r="A6" s="6">
        <v>253</v>
      </c>
      <c r="B6" s="1">
        <v>2046</v>
      </c>
      <c r="C6" s="5">
        <v>0.503</v>
      </c>
      <c r="D6"/>
      <c r="E6"/>
      <c r="F6"/>
    </row>
    <row r="7" spans="1:15" ht="15" x14ac:dyDescent="0.25">
      <c r="A7" s="6" t="s">
        <v>7</v>
      </c>
      <c r="B7" s="1">
        <v>4130</v>
      </c>
      <c r="C7" s="5">
        <v>0.51700000000000002</v>
      </c>
      <c r="D7"/>
      <c r="E7"/>
      <c r="F7"/>
    </row>
    <row r="8" spans="1:15" ht="15" x14ac:dyDescent="0.25">
      <c r="A8" s="15"/>
      <c r="B8" s="13"/>
      <c r="C8" s="14"/>
    </row>
    <row r="9" spans="1:15" ht="15" x14ac:dyDescent="0.25">
      <c r="A9" s="11" t="s">
        <v>39</v>
      </c>
    </row>
    <row r="10" spans="1:15" ht="15" x14ac:dyDescent="0.25">
      <c r="A10" s="11" t="s">
        <v>61</v>
      </c>
      <c r="F10"/>
    </row>
    <row r="11" spans="1:15" ht="15" x14ac:dyDescent="0.25">
      <c r="A11" t="s">
        <v>62</v>
      </c>
      <c r="F11"/>
    </row>
    <row r="12" spans="1:15" ht="15" x14ac:dyDescent="0.25">
      <c r="A12" t="s">
        <v>75</v>
      </c>
    </row>
    <row r="13" spans="1:15" ht="15" x14ac:dyDescent="0.25">
      <c r="A13" t="s">
        <v>64</v>
      </c>
      <c r="F13"/>
    </row>
    <row r="15" spans="1:15" ht="15" x14ac:dyDescent="0.25">
      <c r="A15" t="s">
        <v>33</v>
      </c>
      <c r="O15" t="s">
        <v>40</v>
      </c>
    </row>
    <row r="16" spans="1:15" ht="15" x14ac:dyDescent="0.25">
      <c r="A16" t="s">
        <v>278</v>
      </c>
    </row>
    <row r="17" spans="1:16" ht="15" x14ac:dyDescent="0.25">
      <c r="A17" t="s">
        <v>65</v>
      </c>
      <c r="B17"/>
      <c r="C17"/>
      <c r="D17"/>
      <c r="E17"/>
      <c r="F17"/>
      <c r="I17" s="29" t="s">
        <v>147</v>
      </c>
      <c r="P17" t="s">
        <v>118</v>
      </c>
    </row>
    <row r="18" spans="1:16" ht="15" x14ac:dyDescent="0.25">
      <c r="A18" t="s">
        <v>91</v>
      </c>
      <c r="B18"/>
      <c r="C18"/>
      <c r="D18"/>
      <c r="E18"/>
      <c r="F18"/>
      <c r="P18" t="s">
        <v>117</v>
      </c>
    </row>
    <row r="19" spans="1:16" ht="15" x14ac:dyDescent="0.25">
      <c r="A19" t="s">
        <v>92</v>
      </c>
      <c r="B19"/>
      <c r="C19"/>
      <c r="D19"/>
      <c r="E19"/>
      <c r="F19"/>
    </row>
    <row r="20" spans="1:16" ht="15" x14ac:dyDescent="0.25">
      <c r="A20" t="s">
        <v>93</v>
      </c>
      <c r="B20"/>
      <c r="C20"/>
      <c r="D20"/>
      <c r="E20"/>
      <c r="F20"/>
    </row>
    <row r="21" spans="1:16" ht="15" x14ac:dyDescent="0.25">
      <c r="A21" t="s">
        <v>66</v>
      </c>
    </row>
    <row r="22" spans="1:16" ht="15" x14ac:dyDescent="0.25">
      <c r="A22" t="s">
        <v>138</v>
      </c>
    </row>
    <row r="23" spans="1:16" ht="15" x14ac:dyDescent="0.25">
      <c r="A23" t="s">
        <v>76</v>
      </c>
    </row>
    <row r="24" spans="1:16" ht="15" x14ac:dyDescent="0.25">
      <c r="A24" t="s">
        <v>94</v>
      </c>
    </row>
    <row r="25" spans="1:16" x14ac:dyDescent="0.3">
      <c r="A25" t="s">
        <v>139</v>
      </c>
    </row>
    <row r="27" spans="1:16" x14ac:dyDescent="0.3">
      <c r="A27" t="s">
        <v>245</v>
      </c>
      <c r="B27"/>
      <c r="C27"/>
      <c r="D27"/>
      <c r="E27"/>
      <c r="F27"/>
    </row>
    <row r="28" spans="1:16" x14ac:dyDescent="0.3">
      <c r="A28" t="s">
        <v>153</v>
      </c>
    </row>
    <row r="29" spans="1:16" x14ac:dyDescent="0.3">
      <c r="A29" t="s">
        <v>154</v>
      </c>
      <c r="B29"/>
      <c r="C29"/>
      <c r="D29"/>
      <c r="E29"/>
      <c r="F29"/>
    </row>
    <row r="31" spans="1:16" x14ac:dyDescent="0.3">
      <c r="A31" t="s">
        <v>77</v>
      </c>
    </row>
    <row r="32" spans="1:16" x14ac:dyDescent="0.3">
      <c r="A32" t="s">
        <v>78</v>
      </c>
    </row>
    <row r="33" spans="1:9" x14ac:dyDescent="0.3">
      <c r="A33" t="s">
        <v>113</v>
      </c>
    </row>
    <row r="34" spans="1:9" x14ac:dyDescent="0.3">
      <c r="I34" t="s">
        <v>141</v>
      </c>
    </row>
    <row r="35" spans="1:9" x14ac:dyDescent="0.3">
      <c r="A35" s="28" t="s">
        <v>269</v>
      </c>
    </row>
    <row r="36" spans="1:9" x14ac:dyDescent="0.3">
      <c r="A36" s="28" t="s">
        <v>279</v>
      </c>
    </row>
    <row r="37" spans="1:9" x14ac:dyDescent="0.3">
      <c r="A37" s="28" t="s">
        <v>280</v>
      </c>
    </row>
    <row r="38" spans="1:9" x14ac:dyDescent="0.3">
      <c r="A38" s="28" t="s">
        <v>92</v>
      </c>
    </row>
    <row r="39" spans="1:9" x14ac:dyDescent="0.3">
      <c r="A39" s="28" t="s">
        <v>93</v>
      </c>
    </row>
    <row r="40" spans="1:9" x14ac:dyDescent="0.3">
      <c r="A40" s="28" t="s">
        <v>281</v>
      </c>
    </row>
    <row r="41" spans="1:9" x14ac:dyDescent="0.3">
      <c r="A41" s="28" t="s">
        <v>282</v>
      </c>
    </row>
    <row r="42" spans="1:9" x14ac:dyDescent="0.3">
      <c r="A42" s="28" t="s">
        <v>283</v>
      </c>
    </row>
    <row r="43" spans="1:9" x14ac:dyDescent="0.3">
      <c r="A43" s="28" t="s">
        <v>284</v>
      </c>
    </row>
    <row r="44" spans="1:9" x14ac:dyDescent="0.3">
      <c r="A44" s="28" t="s">
        <v>139</v>
      </c>
    </row>
    <row r="46" spans="1:9" x14ac:dyDescent="0.3">
      <c r="A46" s="28" t="s">
        <v>146</v>
      </c>
    </row>
  </sheetData>
  <pageMargins left="0.7" right="0.45" top="0.5" bottom="0.25" header="0.05" footer="0.05"/>
  <pageSetup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="115" zoomScaleNormal="115" workbookViewId="0">
      <selection activeCell="T33" sqref="T33"/>
    </sheetView>
  </sheetViews>
  <sheetFormatPr defaultRowHeight="14.4" x14ac:dyDescent="0.3"/>
  <cols>
    <col min="1" max="2" width="16.109375" style="28" customWidth="1"/>
    <col min="3" max="3" width="13.109375" style="28" customWidth="1"/>
    <col min="4" max="4" width="17.109375" style="28" customWidth="1"/>
    <col min="5" max="5" width="9.109375" style="28"/>
  </cols>
  <sheetData>
    <row r="1" spans="1:4" ht="15.75" x14ac:dyDescent="0.25">
      <c r="A1" s="4" t="s">
        <v>172</v>
      </c>
      <c r="B1" s="4"/>
    </row>
    <row r="2" spans="1:4" ht="15.75" x14ac:dyDescent="0.25">
      <c r="A2" s="4" t="s">
        <v>176</v>
      </c>
      <c r="B2" s="4"/>
    </row>
    <row r="3" spans="1:4" ht="15.75" x14ac:dyDescent="0.25">
      <c r="A3" s="4" t="s">
        <v>164</v>
      </c>
      <c r="B3" s="4"/>
    </row>
    <row r="4" spans="1:4" ht="15.75" x14ac:dyDescent="0.25">
      <c r="A4" s="4" t="s">
        <v>173</v>
      </c>
      <c r="B4" s="4"/>
    </row>
    <row r="5" spans="1:4" ht="15.75" x14ac:dyDescent="0.25">
      <c r="A5" s="4" t="s">
        <v>235</v>
      </c>
    </row>
    <row r="6" spans="1:4" ht="15" x14ac:dyDescent="0.25">
      <c r="B6" s="8"/>
    </row>
    <row r="7" spans="1:4" ht="15" x14ac:dyDescent="0.25">
      <c r="A7" s="2"/>
      <c r="B7" s="32"/>
      <c r="C7" s="33" t="s">
        <v>165</v>
      </c>
      <c r="D7" s="34"/>
    </row>
    <row r="8" spans="1:4" ht="15.75" x14ac:dyDescent="0.25">
      <c r="A8" s="9" t="s">
        <v>142</v>
      </c>
      <c r="B8" s="10" t="s">
        <v>37</v>
      </c>
      <c r="C8" s="10" t="s">
        <v>166</v>
      </c>
      <c r="D8" s="10" t="s">
        <v>167</v>
      </c>
    </row>
    <row r="9" spans="1:4" ht="15" x14ac:dyDescent="0.25">
      <c r="A9" s="31" t="s">
        <v>226</v>
      </c>
      <c r="B9" s="36">
        <v>3385</v>
      </c>
      <c r="C9" s="1">
        <v>35</v>
      </c>
      <c r="D9" s="5">
        <v>0.01</v>
      </c>
    </row>
    <row r="10" spans="1:4" ht="15" x14ac:dyDescent="0.25">
      <c r="A10" s="31" t="s">
        <v>228</v>
      </c>
      <c r="B10" s="36">
        <v>3385</v>
      </c>
      <c r="C10" s="1">
        <v>137</v>
      </c>
      <c r="D10" s="5">
        <v>0.04</v>
      </c>
    </row>
    <row r="11" spans="1:4" ht="15" x14ac:dyDescent="0.25">
      <c r="A11" s="31" t="s">
        <v>230</v>
      </c>
      <c r="B11" s="36">
        <v>3385</v>
      </c>
      <c r="C11" s="1">
        <v>288</v>
      </c>
      <c r="D11" s="5">
        <v>8.5000000000000006E-2</v>
      </c>
    </row>
    <row r="12" spans="1:4" ht="15" x14ac:dyDescent="0.25">
      <c r="A12" s="31" t="s">
        <v>229</v>
      </c>
      <c r="B12" s="36">
        <v>3385</v>
      </c>
      <c r="C12" s="1">
        <v>360</v>
      </c>
      <c r="D12" s="5">
        <v>0.106</v>
      </c>
    </row>
    <row r="13" spans="1:4" ht="15" x14ac:dyDescent="0.25">
      <c r="A13" s="31" t="s">
        <v>177</v>
      </c>
      <c r="B13" s="36">
        <v>3385</v>
      </c>
      <c r="C13" s="1">
        <v>423</v>
      </c>
      <c r="D13" s="5">
        <v>0.125</v>
      </c>
    </row>
    <row r="14" spans="1:4" ht="15" x14ac:dyDescent="0.25">
      <c r="A14" s="31" t="s">
        <v>227</v>
      </c>
      <c r="B14" s="36">
        <v>3385</v>
      </c>
      <c r="C14" s="1">
        <v>503</v>
      </c>
      <c r="D14" s="5">
        <v>0.14899999999999999</v>
      </c>
    </row>
    <row r="15" spans="1:4" ht="15" x14ac:dyDescent="0.25">
      <c r="A15" s="35" t="s">
        <v>231</v>
      </c>
      <c r="B15" s="11"/>
      <c r="C15" s="13"/>
      <c r="D15" s="14"/>
    </row>
    <row r="17" spans="1:16" ht="15" x14ac:dyDescent="0.25">
      <c r="A17" s="11" t="s">
        <v>61</v>
      </c>
      <c r="B17" s="11"/>
      <c r="I17" t="s">
        <v>219</v>
      </c>
    </row>
    <row r="18" spans="1:16" ht="15" x14ac:dyDescent="0.25">
      <c r="A18" s="28" t="s">
        <v>62</v>
      </c>
      <c r="P18" s="28" t="s">
        <v>208</v>
      </c>
    </row>
    <row r="19" spans="1:16" ht="15" x14ac:dyDescent="0.25">
      <c r="A19" s="28" t="s">
        <v>232</v>
      </c>
      <c r="P19" s="28" t="s">
        <v>117</v>
      </c>
    </row>
    <row r="20" spans="1:16" ht="15" x14ac:dyDescent="0.25">
      <c r="A20" s="28" t="s">
        <v>64</v>
      </c>
    </row>
    <row r="22" spans="1:16" ht="15" x14ac:dyDescent="0.25">
      <c r="A22" s="28" t="s">
        <v>285</v>
      </c>
    </row>
    <row r="23" spans="1:16" ht="15" x14ac:dyDescent="0.25">
      <c r="A23" s="28" t="s">
        <v>201</v>
      </c>
      <c r="P23" t="s">
        <v>210</v>
      </c>
    </row>
    <row r="24" spans="1:16" s="28" customFormat="1" ht="15" x14ac:dyDescent="0.25">
      <c r="A24" s="28" t="s">
        <v>199</v>
      </c>
    </row>
    <row r="25" spans="1:16" x14ac:dyDescent="0.3">
      <c r="A25" s="28" t="s">
        <v>66</v>
      </c>
    </row>
    <row r="26" spans="1:16" x14ac:dyDescent="0.3">
      <c r="A26" s="28" t="s">
        <v>200</v>
      </c>
    </row>
    <row r="27" spans="1:16" x14ac:dyDescent="0.3">
      <c r="A27" s="28" t="s">
        <v>202</v>
      </c>
    </row>
    <row r="28" spans="1:16" x14ac:dyDescent="0.3">
      <c r="A28" s="28" t="s">
        <v>240</v>
      </c>
    </row>
    <row r="29" spans="1:16" x14ac:dyDescent="0.3">
      <c r="A29" s="28" t="s">
        <v>68</v>
      </c>
    </row>
    <row r="30" spans="1:16" x14ac:dyDescent="0.3">
      <c r="A30" s="28" t="s">
        <v>203</v>
      </c>
    </row>
    <row r="32" spans="1:16" x14ac:dyDescent="0.3">
      <c r="A32" s="28" t="s">
        <v>246</v>
      </c>
    </row>
    <row r="34" spans="1:9" x14ac:dyDescent="0.3">
      <c r="A34" s="28" t="s">
        <v>204</v>
      </c>
    </row>
    <row r="35" spans="1:9" x14ac:dyDescent="0.3">
      <c r="A35" s="28" t="s">
        <v>113</v>
      </c>
      <c r="I35" t="s">
        <v>209</v>
      </c>
    </row>
    <row r="36" spans="1:9" x14ac:dyDescent="0.3">
      <c r="A36" s="28" t="s">
        <v>205</v>
      </c>
    </row>
    <row r="37" spans="1:9" x14ac:dyDescent="0.3">
      <c r="A37" s="28" t="s">
        <v>206</v>
      </c>
    </row>
    <row r="40" spans="1:9" x14ac:dyDescent="0.3">
      <c r="A40" s="28" t="s">
        <v>286</v>
      </c>
    </row>
    <row r="41" spans="1:9" x14ac:dyDescent="0.3">
      <c r="A41" s="28" t="s">
        <v>287</v>
      </c>
    </row>
    <row r="42" spans="1:9" x14ac:dyDescent="0.3">
      <c r="A42" s="28" t="s">
        <v>199</v>
      </c>
    </row>
    <row r="43" spans="1:9" x14ac:dyDescent="0.3">
      <c r="A43" s="28" t="s">
        <v>357</v>
      </c>
    </row>
    <row r="44" spans="1:9" x14ac:dyDescent="0.3">
      <c r="A44" s="28" t="s">
        <v>288</v>
      </c>
    </row>
    <row r="45" spans="1:9" s="28" customFormat="1" x14ac:dyDescent="0.3">
      <c r="A45" s="28" t="s">
        <v>358</v>
      </c>
    </row>
    <row r="46" spans="1:9" x14ac:dyDescent="0.3">
      <c r="A46" s="28" t="s">
        <v>289</v>
      </c>
    </row>
    <row r="47" spans="1:9" x14ac:dyDescent="0.3">
      <c r="A47" s="28" t="s">
        <v>290</v>
      </c>
    </row>
    <row r="48" spans="1:9" x14ac:dyDescent="0.3">
      <c r="A48" s="28" t="s">
        <v>291</v>
      </c>
    </row>
  </sheetData>
  <pageMargins left="0.7" right="0.2" top="0.5" bottom="0.5" header="0.05" footer="0.05"/>
  <pageSetup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I34" sqref="I34"/>
    </sheetView>
  </sheetViews>
  <sheetFormatPr defaultRowHeight="14.4" x14ac:dyDescent="0.3"/>
  <cols>
    <col min="1" max="1" width="20.44140625" style="28" customWidth="1"/>
    <col min="2" max="2" width="20.88671875" style="28" customWidth="1"/>
    <col min="3" max="3" width="15" style="28" customWidth="1"/>
    <col min="4" max="4" width="16.5546875" style="28" customWidth="1"/>
  </cols>
  <sheetData>
    <row r="1" spans="1:4" ht="15.75" x14ac:dyDescent="0.25">
      <c r="A1" s="4" t="s">
        <v>174</v>
      </c>
    </row>
    <row r="2" spans="1:4" ht="15.75" x14ac:dyDescent="0.25">
      <c r="A2" s="4" t="s">
        <v>176</v>
      </c>
    </row>
    <row r="3" spans="1:4" ht="15.75" x14ac:dyDescent="0.25">
      <c r="A3" s="4" t="s">
        <v>164</v>
      </c>
    </row>
    <row r="4" spans="1:4" ht="15.75" x14ac:dyDescent="0.25">
      <c r="A4" s="4" t="s">
        <v>173</v>
      </c>
    </row>
    <row r="7" spans="1:4" ht="15" x14ac:dyDescent="0.25">
      <c r="A7" s="2"/>
      <c r="B7" s="39" t="s">
        <v>165</v>
      </c>
      <c r="C7" s="40"/>
      <c r="D7" s="41"/>
    </row>
    <row r="8" spans="1:4" ht="15.75" x14ac:dyDescent="0.25">
      <c r="A8" s="9" t="s">
        <v>142</v>
      </c>
      <c r="B8" s="10" t="s">
        <v>37</v>
      </c>
      <c r="C8" s="3" t="s">
        <v>169</v>
      </c>
      <c r="D8" s="3" t="s">
        <v>35</v>
      </c>
    </row>
    <row r="9" spans="1:4" ht="15" x14ac:dyDescent="0.25">
      <c r="A9" s="31" t="s">
        <v>226</v>
      </c>
      <c r="B9" s="36">
        <v>3385</v>
      </c>
      <c r="C9" s="1">
        <v>20</v>
      </c>
      <c r="D9" s="5">
        <v>6.0000000000000001E-3</v>
      </c>
    </row>
    <row r="10" spans="1:4" ht="15" x14ac:dyDescent="0.25">
      <c r="A10" s="31" t="s">
        <v>228</v>
      </c>
      <c r="B10" s="36">
        <v>3385</v>
      </c>
      <c r="C10" s="1">
        <v>68</v>
      </c>
      <c r="D10" s="5">
        <v>0.02</v>
      </c>
    </row>
    <row r="11" spans="1:4" ht="15" x14ac:dyDescent="0.25">
      <c r="A11" s="31" t="s">
        <v>230</v>
      </c>
      <c r="B11" s="36">
        <v>3385</v>
      </c>
      <c r="C11" s="1">
        <v>162</v>
      </c>
      <c r="D11" s="5">
        <v>4.8000000000000001E-2</v>
      </c>
    </row>
    <row r="12" spans="1:4" ht="15" x14ac:dyDescent="0.25">
      <c r="A12" s="31" t="s">
        <v>229</v>
      </c>
      <c r="B12" s="36">
        <v>3385</v>
      </c>
      <c r="C12" s="1">
        <v>207</v>
      </c>
      <c r="D12" s="5">
        <v>6.0999999999999999E-2</v>
      </c>
    </row>
    <row r="13" spans="1:4" ht="15" x14ac:dyDescent="0.25">
      <c r="A13" s="31" t="s">
        <v>177</v>
      </c>
      <c r="B13" s="36">
        <v>3385</v>
      </c>
      <c r="C13" s="1">
        <v>254</v>
      </c>
      <c r="D13" s="5">
        <v>7.4999999999999997E-2</v>
      </c>
    </row>
    <row r="14" spans="1:4" ht="15" x14ac:dyDescent="0.25">
      <c r="A14" s="31" t="s">
        <v>227</v>
      </c>
      <c r="B14" s="36">
        <v>3385</v>
      </c>
      <c r="C14" s="1">
        <v>307</v>
      </c>
      <c r="D14" s="5">
        <v>9.0999999999999998E-2</v>
      </c>
    </row>
    <row r="16" spans="1:4" ht="15" x14ac:dyDescent="0.25">
      <c r="A16" s="2"/>
      <c r="B16" s="39" t="s">
        <v>165</v>
      </c>
      <c r="C16" s="40"/>
      <c r="D16" s="41"/>
    </row>
    <row r="17" spans="1:17" ht="15.75" x14ac:dyDescent="0.25">
      <c r="A17" s="9" t="s">
        <v>142</v>
      </c>
      <c r="B17" s="3" t="s">
        <v>170</v>
      </c>
      <c r="C17" s="3" t="s">
        <v>169</v>
      </c>
      <c r="D17" s="3" t="s">
        <v>35</v>
      </c>
    </row>
    <row r="18" spans="1:17" ht="15" x14ac:dyDescent="0.25">
      <c r="A18" s="31" t="s">
        <v>226</v>
      </c>
      <c r="B18" s="36">
        <v>35</v>
      </c>
      <c r="C18" s="1">
        <v>20</v>
      </c>
      <c r="D18" s="5">
        <f>C18/B18</f>
        <v>0.5714285714285714</v>
      </c>
    </row>
    <row r="19" spans="1:17" ht="15" x14ac:dyDescent="0.25">
      <c r="A19" s="31" t="s">
        <v>228</v>
      </c>
      <c r="B19" s="36">
        <v>137</v>
      </c>
      <c r="C19" s="1">
        <v>68</v>
      </c>
      <c r="D19" s="5">
        <f t="shared" ref="D19:D23" si="0">C19/B19</f>
        <v>0.49635036496350365</v>
      </c>
      <c r="I19" t="s">
        <v>211</v>
      </c>
      <c r="Q19" s="28" t="s">
        <v>371</v>
      </c>
    </row>
    <row r="20" spans="1:17" ht="15" x14ac:dyDescent="0.25">
      <c r="A20" s="31" t="s">
        <v>230</v>
      </c>
      <c r="B20" s="36">
        <v>288</v>
      </c>
      <c r="C20" s="1">
        <v>162</v>
      </c>
      <c r="D20" s="5">
        <f t="shared" si="0"/>
        <v>0.5625</v>
      </c>
      <c r="Q20" s="28" t="s">
        <v>117</v>
      </c>
    </row>
    <row r="21" spans="1:17" ht="15" x14ac:dyDescent="0.25">
      <c r="A21" s="31" t="s">
        <v>229</v>
      </c>
      <c r="B21" s="36">
        <v>362</v>
      </c>
      <c r="C21" s="1">
        <v>207</v>
      </c>
      <c r="D21" s="5">
        <f t="shared" si="0"/>
        <v>0.57182320441988954</v>
      </c>
    </row>
    <row r="22" spans="1:17" ht="15" x14ac:dyDescent="0.25">
      <c r="A22" s="31" t="s">
        <v>177</v>
      </c>
      <c r="B22" s="1">
        <v>423</v>
      </c>
      <c r="C22" s="1">
        <v>254</v>
      </c>
      <c r="D22" s="5">
        <f t="shared" si="0"/>
        <v>0.60047281323877066</v>
      </c>
    </row>
    <row r="23" spans="1:17" ht="15" x14ac:dyDescent="0.25">
      <c r="A23" s="31" t="s">
        <v>175</v>
      </c>
      <c r="B23" s="1">
        <v>503</v>
      </c>
      <c r="C23" s="1">
        <v>307</v>
      </c>
      <c r="D23" s="5">
        <f t="shared" si="0"/>
        <v>0.61033797216699803</v>
      </c>
    </row>
    <row r="24" spans="1:17" ht="15" x14ac:dyDescent="0.25">
      <c r="A24" s="35" t="s">
        <v>231</v>
      </c>
    </row>
    <row r="26" spans="1:17" ht="15" x14ac:dyDescent="0.25">
      <c r="A26" s="11" t="s">
        <v>374</v>
      </c>
    </row>
    <row r="27" spans="1:17" ht="15" x14ac:dyDescent="0.25">
      <c r="A27" s="28" t="s">
        <v>62</v>
      </c>
    </row>
    <row r="28" spans="1:17" ht="15" x14ac:dyDescent="0.25">
      <c r="A28" s="28" t="s">
        <v>233</v>
      </c>
    </row>
    <row r="29" spans="1:17" x14ac:dyDescent="0.3">
      <c r="A29" s="28" t="s">
        <v>64</v>
      </c>
    </row>
    <row r="31" spans="1:17" x14ac:dyDescent="0.3">
      <c r="A31" s="28" t="s">
        <v>297</v>
      </c>
    </row>
    <row r="32" spans="1:17" x14ac:dyDescent="0.3">
      <c r="A32" s="28" t="s">
        <v>65</v>
      </c>
    </row>
    <row r="33" spans="1:10" x14ac:dyDescent="0.3">
      <c r="A33" s="28" t="s">
        <v>298</v>
      </c>
    </row>
    <row r="34" spans="1:10" x14ac:dyDescent="0.3">
      <c r="A34" s="28" t="s">
        <v>66</v>
      </c>
    </row>
    <row r="35" spans="1:10" x14ac:dyDescent="0.3">
      <c r="A35" s="28" t="s">
        <v>299</v>
      </c>
    </row>
    <row r="36" spans="1:10" x14ac:dyDescent="0.3">
      <c r="A36" s="28" t="s">
        <v>300</v>
      </c>
    </row>
    <row r="37" spans="1:10" x14ac:dyDescent="0.3">
      <c r="A37" s="28" t="s">
        <v>67</v>
      </c>
    </row>
    <row r="38" spans="1:10" x14ac:dyDescent="0.3">
      <c r="A38" s="28" t="s">
        <v>68</v>
      </c>
    </row>
    <row r="39" spans="1:10" s="28" customFormat="1" x14ac:dyDescent="0.3">
      <c r="A39" s="28" t="s">
        <v>301</v>
      </c>
    </row>
    <row r="41" spans="1:10" x14ac:dyDescent="0.3">
      <c r="A41" s="28" t="s">
        <v>246</v>
      </c>
    </row>
    <row r="43" spans="1:10" x14ac:dyDescent="0.3">
      <c r="A43" s="28" t="s">
        <v>168</v>
      </c>
    </row>
    <row r="44" spans="1:10" x14ac:dyDescent="0.3">
      <c r="A44" s="28" t="s">
        <v>113</v>
      </c>
    </row>
    <row r="45" spans="1:10" x14ac:dyDescent="0.3">
      <c r="J45" t="s">
        <v>40</v>
      </c>
    </row>
    <row r="47" spans="1:10" x14ac:dyDescent="0.3">
      <c r="A47" s="28" t="s">
        <v>286</v>
      </c>
    </row>
    <row r="48" spans="1:10" x14ac:dyDescent="0.3">
      <c r="A48" s="28" t="s">
        <v>292</v>
      </c>
    </row>
    <row r="49" spans="1:1" x14ac:dyDescent="0.3">
      <c r="A49" s="28" t="s">
        <v>293</v>
      </c>
    </row>
    <row r="50" spans="1:1" x14ac:dyDescent="0.3">
      <c r="A50" s="28" t="s">
        <v>294</v>
      </c>
    </row>
    <row r="51" spans="1:1" x14ac:dyDescent="0.3">
      <c r="A51" s="28" t="s">
        <v>295</v>
      </c>
    </row>
    <row r="52" spans="1:1" x14ac:dyDescent="0.3">
      <c r="A52" s="28" t="s">
        <v>296</v>
      </c>
    </row>
    <row r="53" spans="1:1" x14ac:dyDescent="0.3">
      <c r="A53" s="28" t="s">
        <v>67</v>
      </c>
    </row>
    <row r="54" spans="1:1" x14ac:dyDescent="0.3">
      <c r="A54" s="28" t="s">
        <v>290</v>
      </c>
    </row>
    <row r="55" spans="1:1" x14ac:dyDescent="0.3">
      <c r="A55" s="28" t="s">
        <v>302</v>
      </c>
    </row>
  </sheetData>
  <mergeCells count="2">
    <mergeCell ref="B7:D7"/>
    <mergeCell ref="B16:D16"/>
  </mergeCells>
  <pageMargins left="0.45" right="0.45" top="0.5" bottom="0.25" header="0.05" footer="0.05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R49" sqref="R49"/>
    </sheetView>
  </sheetViews>
  <sheetFormatPr defaultRowHeight="14.4" x14ac:dyDescent="0.3"/>
  <cols>
    <col min="1" max="1" width="20.44140625" style="28" customWidth="1"/>
    <col min="2" max="2" width="20.88671875" style="28" customWidth="1"/>
    <col min="3" max="3" width="19.88671875" style="28" customWidth="1"/>
    <col min="4" max="4" width="16.5546875" style="28" customWidth="1"/>
    <col min="5" max="7" width="9.109375" style="28"/>
  </cols>
  <sheetData>
    <row r="1" spans="1:4" ht="15.75" x14ac:dyDescent="0.25">
      <c r="A1" s="4" t="s">
        <v>174</v>
      </c>
    </row>
    <row r="2" spans="1:4" ht="15.75" x14ac:dyDescent="0.25">
      <c r="A2" s="4" t="s">
        <v>384</v>
      </c>
    </row>
    <row r="3" spans="1:4" ht="15.75" x14ac:dyDescent="0.25">
      <c r="A3" s="4" t="s">
        <v>164</v>
      </c>
    </row>
    <row r="4" spans="1:4" ht="15.75" x14ac:dyDescent="0.25">
      <c r="A4" s="4" t="s">
        <v>173</v>
      </c>
    </row>
    <row r="6" spans="1:4" ht="15" x14ac:dyDescent="0.25">
      <c r="A6" s="2"/>
      <c r="B6" s="39" t="s">
        <v>165</v>
      </c>
      <c r="C6" s="40"/>
      <c r="D6" s="41"/>
    </row>
    <row r="7" spans="1:4" ht="15.75" x14ac:dyDescent="0.25">
      <c r="A7" s="9" t="s">
        <v>142</v>
      </c>
      <c r="B7" s="3" t="s">
        <v>170</v>
      </c>
      <c r="C7" s="3" t="s">
        <v>169</v>
      </c>
      <c r="D7" s="3" t="s">
        <v>35</v>
      </c>
    </row>
    <row r="8" spans="1:4" ht="15" x14ac:dyDescent="0.25">
      <c r="A8" s="31" t="s">
        <v>387</v>
      </c>
      <c r="B8" s="36">
        <v>440</v>
      </c>
      <c r="C8" s="1">
        <v>295</v>
      </c>
      <c r="D8" s="5">
        <v>0.67</v>
      </c>
    </row>
    <row r="10" spans="1:4" ht="15" x14ac:dyDescent="0.25">
      <c r="A10" s="11" t="s">
        <v>374</v>
      </c>
    </row>
    <row r="11" spans="1:4" ht="15" x14ac:dyDescent="0.25">
      <c r="A11" s="28" t="s">
        <v>62</v>
      </c>
    </row>
    <row r="12" spans="1:4" ht="15" x14ac:dyDescent="0.25">
      <c r="A12" s="28" t="s">
        <v>377</v>
      </c>
    </row>
    <row r="13" spans="1:4" ht="15" x14ac:dyDescent="0.25">
      <c r="A13" s="28" t="s">
        <v>64</v>
      </c>
    </row>
    <row r="15" spans="1:4" ht="15" x14ac:dyDescent="0.25">
      <c r="A15" s="28" t="s">
        <v>378</v>
      </c>
    </row>
    <row r="16" spans="1:4" ht="15" x14ac:dyDescent="0.25">
      <c r="A16" s="28" t="s">
        <v>379</v>
      </c>
    </row>
    <row r="17" spans="1:1" ht="15" x14ac:dyDescent="0.25">
      <c r="A17" s="28" t="s">
        <v>383</v>
      </c>
    </row>
    <row r="18" spans="1:1" ht="15" x14ac:dyDescent="0.25">
      <c r="A18" s="28" t="s">
        <v>67</v>
      </c>
    </row>
    <row r="19" spans="1:1" ht="15" x14ac:dyDescent="0.25">
      <c r="A19" s="28" t="s">
        <v>382</v>
      </c>
    </row>
    <row r="21" spans="1:1" ht="15" x14ac:dyDescent="0.25">
      <c r="A21" s="28" t="s">
        <v>246</v>
      </c>
    </row>
    <row r="23" spans="1:1" ht="15" x14ac:dyDescent="0.25">
      <c r="A23" s="28" t="s">
        <v>168</v>
      </c>
    </row>
    <row r="24" spans="1:1" ht="15" x14ac:dyDescent="0.25">
      <c r="A24" s="28" t="s">
        <v>113</v>
      </c>
    </row>
    <row r="26" spans="1:1" ht="15" x14ac:dyDescent="0.25">
      <c r="A26" s="28" t="s">
        <v>286</v>
      </c>
    </row>
    <row r="27" spans="1:1" ht="15" x14ac:dyDescent="0.25">
      <c r="A27" s="28" t="s">
        <v>379</v>
      </c>
    </row>
    <row r="28" spans="1:1" ht="15" x14ac:dyDescent="0.25">
      <c r="A28" s="28" t="s">
        <v>380</v>
      </c>
    </row>
    <row r="29" spans="1:1" x14ac:dyDescent="0.3">
      <c r="A29" s="28" t="s">
        <v>381</v>
      </c>
    </row>
    <row r="30" spans="1:1" x14ac:dyDescent="0.3">
      <c r="A30" s="28" t="s">
        <v>67</v>
      </c>
    </row>
    <row r="31" spans="1:1" x14ac:dyDescent="0.3">
      <c r="A31" s="28" t="s">
        <v>382</v>
      </c>
    </row>
  </sheetData>
  <mergeCells count="1">
    <mergeCell ref="B6:D6"/>
  </mergeCells>
  <pageMargins left="0.45" right="0.45" top="0.75" bottom="0.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="115" zoomScaleNormal="115" workbookViewId="0">
      <selection activeCell="G33" sqref="G33"/>
    </sheetView>
  </sheetViews>
  <sheetFormatPr defaultRowHeight="14.4" x14ac:dyDescent="0.3"/>
  <cols>
    <col min="1" max="1" width="12.6640625" customWidth="1"/>
    <col min="2" max="2" width="18.6640625" customWidth="1"/>
    <col min="3" max="3" width="17.44140625" customWidth="1"/>
    <col min="4" max="6" width="11.44140625" customWidth="1"/>
    <col min="7" max="7" width="17.6640625" customWidth="1"/>
  </cols>
  <sheetData>
    <row r="1" spans="1:15" ht="15.75" x14ac:dyDescent="0.25">
      <c r="A1" s="4" t="s">
        <v>48</v>
      </c>
    </row>
    <row r="2" spans="1:15" ht="15.75" x14ac:dyDescent="0.25">
      <c r="A2" s="4" t="s">
        <v>120</v>
      </c>
    </row>
    <row r="4" spans="1:15" ht="15.75" x14ac:dyDescent="0.25">
      <c r="A4" s="9" t="s">
        <v>31</v>
      </c>
      <c r="B4" s="10" t="s">
        <v>37</v>
      </c>
      <c r="C4" s="10" t="s">
        <v>35</v>
      </c>
    </row>
    <row r="5" spans="1:15" ht="15" x14ac:dyDescent="0.25">
      <c r="A5" s="6">
        <v>201</v>
      </c>
      <c r="B5" s="1">
        <v>4163</v>
      </c>
      <c r="C5" s="5">
        <v>0.49199999999999999</v>
      </c>
    </row>
    <row r="6" spans="1:15" ht="15" x14ac:dyDescent="0.25">
      <c r="A6" s="6">
        <v>203</v>
      </c>
      <c r="B6" s="1">
        <v>3932</v>
      </c>
      <c r="C6" s="5">
        <v>0.622</v>
      </c>
    </row>
    <row r="7" spans="1:15" ht="15" x14ac:dyDescent="0.25">
      <c r="A7" s="6">
        <v>206</v>
      </c>
      <c r="B7" s="1">
        <v>343</v>
      </c>
      <c r="C7" s="5">
        <v>0.56899999999999995</v>
      </c>
    </row>
    <row r="8" spans="1:15" ht="15" x14ac:dyDescent="0.25">
      <c r="A8" s="6" t="s">
        <v>7</v>
      </c>
      <c r="B8" s="1">
        <f>SUM(B5:B7)</f>
        <v>8438</v>
      </c>
      <c r="C8" s="5">
        <v>0.55600000000000005</v>
      </c>
    </row>
    <row r="10" spans="1:15" ht="15" x14ac:dyDescent="0.25">
      <c r="A10" s="11" t="s">
        <v>61</v>
      </c>
      <c r="B10" s="8"/>
      <c r="C10" s="8"/>
      <c r="D10" s="8"/>
      <c r="E10" s="8"/>
    </row>
    <row r="11" spans="1:15" ht="15" x14ac:dyDescent="0.25">
      <c r="A11" t="s">
        <v>62</v>
      </c>
      <c r="B11" s="8"/>
      <c r="C11" s="8"/>
      <c r="D11" s="8"/>
      <c r="E11" s="8"/>
    </row>
    <row r="12" spans="1:15" ht="15" x14ac:dyDescent="0.25">
      <c r="A12" s="28" t="s">
        <v>198</v>
      </c>
      <c r="B12" s="8"/>
      <c r="C12" s="8"/>
      <c r="D12" s="8"/>
      <c r="E12" s="8"/>
    </row>
    <row r="13" spans="1:15" ht="15" x14ac:dyDescent="0.25">
      <c r="A13" t="s">
        <v>64</v>
      </c>
      <c r="B13" s="8"/>
      <c r="C13" s="8"/>
      <c r="D13" s="8"/>
      <c r="E13" s="8"/>
    </row>
    <row r="14" spans="1:15" ht="15" x14ac:dyDescent="0.25">
      <c r="B14" s="8"/>
      <c r="C14" s="8"/>
      <c r="D14" s="8"/>
      <c r="E14" s="8"/>
    </row>
    <row r="15" spans="1:15" ht="15" x14ac:dyDescent="0.25">
      <c r="A15" t="s">
        <v>303</v>
      </c>
      <c r="H15" t="s">
        <v>195</v>
      </c>
      <c r="O15" t="s">
        <v>130</v>
      </c>
    </row>
    <row r="16" spans="1:15" ht="15" x14ac:dyDescent="0.25">
      <c r="A16" t="s">
        <v>65</v>
      </c>
      <c r="H16" t="s">
        <v>196</v>
      </c>
      <c r="O16" t="s">
        <v>192</v>
      </c>
    </row>
    <row r="17" spans="1:15" ht="15" x14ac:dyDescent="0.25">
      <c r="A17" t="s">
        <v>80</v>
      </c>
      <c r="H17" t="s">
        <v>197</v>
      </c>
    </row>
    <row r="18" spans="1:15" ht="15" x14ac:dyDescent="0.25">
      <c r="A18" t="s">
        <v>81</v>
      </c>
    </row>
    <row r="19" spans="1:15" ht="15" x14ac:dyDescent="0.25">
      <c r="A19" t="s">
        <v>82</v>
      </c>
    </row>
    <row r="20" spans="1:15" ht="15" x14ac:dyDescent="0.25">
      <c r="A20" t="s">
        <v>66</v>
      </c>
    </row>
    <row r="21" spans="1:15" ht="15" x14ac:dyDescent="0.25">
      <c r="A21" t="s">
        <v>83</v>
      </c>
      <c r="O21" t="s">
        <v>131</v>
      </c>
    </row>
    <row r="22" spans="1:15" ht="15" x14ac:dyDescent="0.25">
      <c r="A22" t="s">
        <v>84</v>
      </c>
      <c r="O22" t="s">
        <v>132</v>
      </c>
    </row>
    <row r="23" spans="1:15" ht="15" x14ac:dyDescent="0.25">
      <c r="A23" t="s">
        <v>85</v>
      </c>
    </row>
    <row r="24" spans="1:15" ht="15" x14ac:dyDescent="0.25">
      <c r="A24" t="s">
        <v>86</v>
      </c>
    </row>
    <row r="25" spans="1:15" x14ac:dyDescent="0.3">
      <c r="A25" t="s">
        <v>68</v>
      </c>
    </row>
    <row r="26" spans="1:15" x14ac:dyDescent="0.3">
      <c r="A26" t="s">
        <v>87</v>
      </c>
    </row>
    <row r="28" spans="1:15" x14ac:dyDescent="0.3">
      <c r="A28" t="s">
        <v>247</v>
      </c>
    </row>
    <row r="29" spans="1:15" x14ac:dyDescent="0.3">
      <c r="A29" t="s">
        <v>127</v>
      </c>
    </row>
    <row r="31" spans="1:15" x14ac:dyDescent="0.3">
      <c r="A31" t="s">
        <v>79</v>
      </c>
    </row>
    <row r="32" spans="1:15" x14ac:dyDescent="0.3">
      <c r="A32" t="s">
        <v>114</v>
      </c>
    </row>
    <row r="33" spans="1:8" x14ac:dyDescent="0.3">
      <c r="A33" t="s">
        <v>113</v>
      </c>
      <c r="H33" t="s">
        <v>123</v>
      </c>
    </row>
    <row r="36" spans="1:8" x14ac:dyDescent="0.3">
      <c r="A36" s="28" t="s">
        <v>286</v>
      </c>
    </row>
    <row r="37" spans="1:8" x14ac:dyDescent="0.3">
      <c r="A37" s="28" t="s">
        <v>304</v>
      </c>
    </row>
    <row r="38" spans="1:8" x14ac:dyDescent="0.3">
      <c r="A38" s="28" t="s">
        <v>305</v>
      </c>
    </row>
    <row r="39" spans="1:8" x14ac:dyDescent="0.3">
      <c r="A39" s="28" t="s">
        <v>306</v>
      </c>
    </row>
    <row r="40" spans="1:8" x14ac:dyDescent="0.3">
      <c r="A40" s="28" t="s">
        <v>307</v>
      </c>
    </row>
    <row r="41" spans="1:8" x14ac:dyDescent="0.3">
      <c r="A41" s="28" t="s">
        <v>308</v>
      </c>
    </row>
    <row r="42" spans="1:8" x14ac:dyDescent="0.3">
      <c r="A42" s="28" t="s">
        <v>83</v>
      </c>
    </row>
    <row r="43" spans="1:8" x14ac:dyDescent="0.3">
      <c r="A43" s="28" t="s">
        <v>309</v>
      </c>
    </row>
    <row r="44" spans="1:8" x14ac:dyDescent="0.3">
      <c r="A44" s="28" t="s">
        <v>310</v>
      </c>
    </row>
    <row r="45" spans="1:8" x14ac:dyDescent="0.3">
      <c r="A45" s="28" t="s">
        <v>311</v>
      </c>
    </row>
    <row r="46" spans="1:8" x14ac:dyDescent="0.3">
      <c r="A46" s="28" t="s">
        <v>312</v>
      </c>
    </row>
    <row r="47" spans="1:8" x14ac:dyDescent="0.3">
      <c r="A47" s="28" t="s">
        <v>313</v>
      </c>
    </row>
  </sheetData>
  <pageMargins left="0.7" right="0.45" top="0.5" bottom="0.25" header="0.3" footer="0.3"/>
  <pageSetup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F34" sqref="F34"/>
    </sheetView>
  </sheetViews>
  <sheetFormatPr defaultRowHeight="14.4" x14ac:dyDescent="0.3"/>
  <cols>
    <col min="1" max="1" width="18.6640625" customWidth="1"/>
    <col min="2" max="2" width="18" style="8" customWidth="1"/>
    <col min="3" max="3" width="18.109375" style="8" customWidth="1"/>
    <col min="4" max="4" width="10.44140625" style="8" customWidth="1"/>
    <col min="5" max="5" width="13.33203125" style="8" customWidth="1"/>
    <col min="6" max="6" width="12.44140625" style="8" customWidth="1"/>
    <col min="7" max="7" width="15" customWidth="1"/>
  </cols>
  <sheetData>
    <row r="1" spans="1:15" ht="15.75" x14ac:dyDescent="0.25">
      <c r="A1" s="4" t="s">
        <v>237</v>
      </c>
    </row>
    <row r="2" spans="1:15" ht="15.75" x14ac:dyDescent="0.25">
      <c r="A2" s="4" t="s">
        <v>241</v>
      </c>
    </row>
    <row r="4" spans="1:15" ht="15.75" x14ac:dyDescent="0.25">
      <c r="A4" s="9" t="s">
        <v>38</v>
      </c>
      <c r="B4" s="10" t="s">
        <v>37</v>
      </c>
      <c r="C4" s="10" t="s">
        <v>34</v>
      </c>
    </row>
    <row r="5" spans="1:15" ht="15" x14ac:dyDescent="0.25">
      <c r="A5" s="6">
        <v>201</v>
      </c>
      <c r="B5" s="1">
        <v>4163</v>
      </c>
      <c r="C5" s="5">
        <v>0.54700000000000004</v>
      </c>
      <c r="D5"/>
      <c r="E5"/>
      <c r="F5"/>
    </row>
    <row r="6" spans="1:15" ht="15" x14ac:dyDescent="0.25">
      <c r="A6" s="6">
        <v>203</v>
      </c>
      <c r="B6" s="1">
        <v>3932</v>
      </c>
      <c r="C6" s="5">
        <v>0.53100000000000003</v>
      </c>
      <c r="D6"/>
      <c r="E6"/>
      <c r="F6"/>
    </row>
    <row r="7" spans="1:15" ht="15" x14ac:dyDescent="0.25">
      <c r="A7" s="6">
        <v>206</v>
      </c>
      <c r="B7" s="1">
        <v>343</v>
      </c>
      <c r="C7" s="5">
        <v>0.69099999999999995</v>
      </c>
      <c r="D7"/>
      <c r="E7"/>
      <c r="F7"/>
    </row>
    <row r="8" spans="1:15" ht="15" x14ac:dyDescent="0.25">
      <c r="A8" s="6" t="s">
        <v>7</v>
      </c>
      <c r="B8" s="1">
        <f>SUM(B5:B7)</f>
        <v>8438</v>
      </c>
      <c r="C8" s="5">
        <v>0.54500000000000004</v>
      </c>
      <c r="D8"/>
      <c r="E8"/>
      <c r="F8"/>
    </row>
    <row r="9" spans="1:15" ht="15" x14ac:dyDescent="0.25">
      <c r="A9" s="15"/>
      <c r="B9" s="13"/>
      <c r="C9" s="14"/>
    </row>
    <row r="10" spans="1:15" ht="15" x14ac:dyDescent="0.25">
      <c r="A10" s="11" t="s">
        <v>39</v>
      </c>
    </row>
    <row r="11" spans="1:15" ht="15" x14ac:dyDescent="0.25">
      <c r="A11" s="11" t="s">
        <v>61</v>
      </c>
      <c r="F11"/>
    </row>
    <row r="12" spans="1:15" ht="15" x14ac:dyDescent="0.25">
      <c r="A12" t="s">
        <v>62</v>
      </c>
      <c r="F12"/>
    </row>
    <row r="13" spans="1:15" ht="15" x14ac:dyDescent="0.25">
      <c r="A13" t="s">
        <v>32</v>
      </c>
    </row>
    <row r="14" spans="1:15" ht="15" x14ac:dyDescent="0.25">
      <c r="A14" t="s">
        <v>64</v>
      </c>
      <c r="F14"/>
    </row>
    <row r="16" spans="1:15" ht="15" x14ac:dyDescent="0.25">
      <c r="A16" t="s">
        <v>314</v>
      </c>
      <c r="H16" s="28" t="s">
        <v>193</v>
      </c>
      <c r="O16" t="s">
        <v>121</v>
      </c>
    </row>
    <row r="17" spans="1:15" ht="15" x14ac:dyDescent="0.25">
      <c r="A17" t="s">
        <v>65</v>
      </c>
      <c r="B17"/>
      <c r="C17"/>
      <c r="D17"/>
      <c r="E17"/>
      <c r="F17"/>
      <c r="H17" s="28" t="s">
        <v>116</v>
      </c>
      <c r="O17" t="s">
        <v>194</v>
      </c>
    </row>
    <row r="18" spans="1:15" ht="15" x14ac:dyDescent="0.25">
      <c r="A18" t="s">
        <v>149</v>
      </c>
      <c r="B18"/>
      <c r="C18"/>
      <c r="D18"/>
      <c r="E18"/>
      <c r="F18"/>
    </row>
    <row r="19" spans="1:15" ht="15" x14ac:dyDescent="0.25">
      <c r="A19" t="s">
        <v>88</v>
      </c>
      <c r="B19"/>
      <c r="C19"/>
      <c r="D19"/>
      <c r="E19"/>
      <c r="F19"/>
    </row>
    <row r="20" spans="1:15" ht="15" x14ac:dyDescent="0.25">
      <c r="A20" t="s">
        <v>66</v>
      </c>
    </row>
    <row r="21" spans="1:15" ht="15" x14ac:dyDescent="0.25">
      <c r="A21" t="s">
        <v>89</v>
      </c>
    </row>
    <row r="22" spans="1:15" ht="15" x14ac:dyDescent="0.25">
      <c r="A22" t="s">
        <v>150</v>
      </c>
    </row>
    <row r="23" spans="1:15" ht="15" x14ac:dyDescent="0.25">
      <c r="A23" t="s">
        <v>90</v>
      </c>
    </row>
    <row r="24" spans="1:15" ht="15" x14ac:dyDescent="0.25">
      <c r="A24" t="s">
        <v>106</v>
      </c>
    </row>
    <row r="25" spans="1:15" ht="15" x14ac:dyDescent="0.25">
      <c r="A25" s="12" t="s">
        <v>108</v>
      </c>
    </row>
    <row r="26" spans="1:15" ht="15" x14ac:dyDescent="0.25">
      <c r="A26" t="s">
        <v>323</v>
      </c>
    </row>
    <row r="27" spans="1:15" s="28" customFormat="1" ht="15" x14ac:dyDescent="0.25">
      <c r="B27" s="8"/>
      <c r="C27" s="8"/>
      <c r="D27" s="8"/>
      <c r="E27" s="8"/>
      <c r="F27" s="8"/>
    </row>
    <row r="28" spans="1:15" ht="15" x14ac:dyDescent="0.25">
      <c r="A28" t="s">
        <v>140</v>
      </c>
      <c r="B28"/>
      <c r="C28"/>
      <c r="D28"/>
      <c r="E28"/>
      <c r="F28"/>
    </row>
    <row r="29" spans="1:15" x14ac:dyDescent="0.3">
      <c r="A29" t="s">
        <v>248</v>
      </c>
    </row>
    <row r="30" spans="1:15" x14ac:dyDescent="0.3">
      <c r="A30" t="s">
        <v>151</v>
      </c>
    </row>
    <row r="31" spans="1:15" x14ac:dyDescent="0.3">
      <c r="A31" t="s">
        <v>152</v>
      </c>
      <c r="B31"/>
      <c r="C31"/>
      <c r="D31"/>
      <c r="E31"/>
      <c r="F31"/>
    </row>
    <row r="33" spans="1:6" x14ac:dyDescent="0.3">
      <c r="A33" t="s">
        <v>74</v>
      </c>
      <c r="B33"/>
      <c r="C33"/>
      <c r="D33"/>
      <c r="E33"/>
      <c r="F33"/>
    </row>
    <row r="34" spans="1:6" x14ac:dyDescent="0.3">
      <c r="A34" t="s">
        <v>113</v>
      </c>
    </row>
    <row r="37" spans="1:6" x14ac:dyDescent="0.3">
      <c r="A37" s="28" t="s">
        <v>315</v>
      </c>
    </row>
    <row r="38" spans="1:6" x14ac:dyDescent="0.3">
      <c r="A38" s="28" t="s">
        <v>316</v>
      </c>
    </row>
    <row r="39" spans="1:6" x14ac:dyDescent="0.3">
      <c r="A39" s="28" t="s">
        <v>317</v>
      </c>
    </row>
    <row r="40" spans="1:6" x14ac:dyDescent="0.3">
      <c r="A40" s="28" t="s">
        <v>318</v>
      </c>
    </row>
    <row r="41" spans="1:6" x14ac:dyDescent="0.3">
      <c r="A41" s="28" t="s">
        <v>319</v>
      </c>
    </row>
    <row r="42" spans="1:6" x14ac:dyDescent="0.3">
      <c r="A42" s="28" t="s">
        <v>320</v>
      </c>
    </row>
    <row r="43" spans="1:6" x14ac:dyDescent="0.3">
      <c r="A43" s="28" t="s">
        <v>321</v>
      </c>
    </row>
    <row r="44" spans="1:6" x14ac:dyDescent="0.3">
      <c r="A44" s="28" t="s">
        <v>90</v>
      </c>
    </row>
    <row r="45" spans="1:6" x14ac:dyDescent="0.3">
      <c r="A45" s="28" t="s">
        <v>106</v>
      </c>
    </row>
    <row r="46" spans="1:6" x14ac:dyDescent="0.3">
      <c r="A46" s="29" t="s">
        <v>322</v>
      </c>
    </row>
    <row r="47" spans="1:6" x14ac:dyDescent="0.3">
      <c r="A47" s="28" t="s">
        <v>323</v>
      </c>
    </row>
    <row r="49" spans="1:1" x14ac:dyDescent="0.3">
      <c r="A49" s="28" t="s">
        <v>148</v>
      </c>
    </row>
  </sheetData>
  <pageMargins left="0.7" right="0.45" top="0.5" bottom="0.5" header="0.3" footer="0.3"/>
  <pageSetup orientation="landscape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115" zoomScaleNormal="115" workbookViewId="0">
      <selection activeCell="N29" sqref="N29"/>
    </sheetView>
  </sheetViews>
  <sheetFormatPr defaultRowHeight="14.4" x14ac:dyDescent="0.3"/>
  <cols>
    <col min="1" max="1" width="23.5546875" style="28" customWidth="1"/>
    <col min="2" max="2" width="16.109375" style="28" customWidth="1"/>
    <col min="3" max="3" width="13.109375" style="28" customWidth="1"/>
    <col min="4" max="4" width="17.109375" style="28" customWidth="1"/>
    <col min="11" max="11" width="7.6640625" customWidth="1"/>
    <col min="12" max="12" width="12.109375" customWidth="1"/>
  </cols>
  <sheetData>
    <row r="1" spans="1:4" ht="15.75" x14ac:dyDescent="0.25">
      <c r="A1" s="4" t="s">
        <v>179</v>
      </c>
      <c r="B1" s="4"/>
    </row>
    <row r="2" spans="1:4" ht="15.75" x14ac:dyDescent="0.25">
      <c r="A2" s="4" t="s">
        <v>176</v>
      </c>
      <c r="B2" s="4"/>
    </row>
    <row r="3" spans="1:4" ht="15.75" x14ac:dyDescent="0.25">
      <c r="A3" s="4" t="s">
        <v>164</v>
      </c>
      <c r="B3" s="4"/>
    </row>
    <row r="4" spans="1:4" ht="15.75" x14ac:dyDescent="0.25">
      <c r="A4" s="4" t="s">
        <v>178</v>
      </c>
      <c r="B4" s="4"/>
    </row>
    <row r="5" spans="1:4" ht="15.75" x14ac:dyDescent="0.25">
      <c r="A5" s="4" t="s">
        <v>235</v>
      </c>
    </row>
    <row r="6" spans="1:4" ht="15" x14ac:dyDescent="0.25">
      <c r="B6" s="8"/>
    </row>
    <row r="7" spans="1:4" ht="15" x14ac:dyDescent="0.25">
      <c r="A7" s="2"/>
      <c r="B7" s="32"/>
      <c r="C7" s="33" t="s">
        <v>165</v>
      </c>
      <c r="D7" s="34"/>
    </row>
    <row r="8" spans="1:4" ht="15.75" x14ac:dyDescent="0.25">
      <c r="A8" s="9" t="s">
        <v>161</v>
      </c>
      <c r="B8" s="10" t="s">
        <v>37</v>
      </c>
      <c r="C8" s="10" t="s">
        <v>166</v>
      </c>
      <c r="D8" s="10" t="s">
        <v>167</v>
      </c>
    </row>
    <row r="9" spans="1:4" ht="15" x14ac:dyDescent="0.25">
      <c r="A9" s="31" t="s">
        <v>226</v>
      </c>
      <c r="B9" s="36">
        <v>5898</v>
      </c>
      <c r="C9" s="1">
        <v>1824</v>
      </c>
      <c r="D9" s="5">
        <f>C9/B9</f>
        <v>0.30925737538148523</v>
      </c>
    </row>
    <row r="10" spans="1:4" s="28" customFormat="1" ht="15" x14ac:dyDescent="0.25">
      <c r="A10" s="31" t="s">
        <v>228</v>
      </c>
      <c r="B10" s="36">
        <v>5898</v>
      </c>
      <c r="C10" s="1">
        <v>2095</v>
      </c>
      <c r="D10" s="5">
        <f t="shared" ref="D10:D14" si="0">C10/B10</f>
        <v>0.35520515428958971</v>
      </c>
    </row>
    <row r="11" spans="1:4" ht="15" x14ac:dyDescent="0.25">
      <c r="A11" s="31" t="s">
        <v>230</v>
      </c>
      <c r="B11" s="36">
        <v>5898</v>
      </c>
      <c r="C11" s="1">
        <v>2247</v>
      </c>
      <c r="D11" s="5">
        <f t="shared" si="0"/>
        <v>0.3809766022380468</v>
      </c>
    </row>
    <row r="12" spans="1:4" ht="15" x14ac:dyDescent="0.25">
      <c r="A12" s="31" t="s">
        <v>229</v>
      </c>
      <c r="B12" s="36">
        <v>5898</v>
      </c>
      <c r="C12" s="1">
        <v>2307</v>
      </c>
      <c r="D12" s="5">
        <f t="shared" si="0"/>
        <v>0.39114954221770093</v>
      </c>
    </row>
    <row r="13" spans="1:4" ht="15" x14ac:dyDescent="0.25">
      <c r="A13" s="31" t="s">
        <v>177</v>
      </c>
      <c r="B13" s="36">
        <v>5898</v>
      </c>
      <c r="C13" s="1">
        <v>2360</v>
      </c>
      <c r="D13" s="5">
        <f t="shared" si="0"/>
        <v>0.40013563919972872</v>
      </c>
    </row>
    <row r="14" spans="1:4" ht="15" x14ac:dyDescent="0.25">
      <c r="A14" s="31" t="s">
        <v>227</v>
      </c>
      <c r="B14" s="36">
        <v>5898</v>
      </c>
      <c r="C14" s="1">
        <v>2434</v>
      </c>
      <c r="D14" s="5">
        <f t="shared" si="0"/>
        <v>0.41268226517463547</v>
      </c>
    </row>
    <row r="15" spans="1:4" s="28" customFormat="1" ht="15" x14ac:dyDescent="0.25">
      <c r="A15" s="35" t="s">
        <v>231</v>
      </c>
      <c r="B15" s="11"/>
      <c r="C15" s="13"/>
      <c r="D15" s="14"/>
    </row>
    <row r="16" spans="1:4" s="28" customFormat="1" ht="15" x14ac:dyDescent="0.25">
      <c r="A16" s="35"/>
      <c r="B16" s="11"/>
      <c r="C16" s="13"/>
      <c r="D16" s="14"/>
    </row>
    <row r="17" spans="1:15" s="28" customFormat="1" ht="15" x14ac:dyDescent="0.25">
      <c r="A17" s="11" t="s">
        <v>61</v>
      </c>
    </row>
    <row r="18" spans="1:15" ht="15" x14ac:dyDescent="0.25">
      <c r="A18" s="28" t="s">
        <v>62</v>
      </c>
      <c r="H18" s="28" t="s">
        <v>219</v>
      </c>
      <c r="O18" s="28" t="s">
        <v>207</v>
      </c>
    </row>
    <row r="19" spans="1:15" ht="15.75" customHeight="1" x14ac:dyDescent="0.25">
      <c r="A19" s="28" t="s">
        <v>232</v>
      </c>
      <c r="O19" s="28" t="s">
        <v>117</v>
      </c>
    </row>
    <row r="20" spans="1:15" ht="15" x14ac:dyDescent="0.25">
      <c r="A20" s="28" t="s">
        <v>64</v>
      </c>
    </row>
    <row r="22" spans="1:15" ht="15" x14ac:dyDescent="0.25">
      <c r="A22" s="28" t="s">
        <v>329</v>
      </c>
    </row>
    <row r="23" spans="1:15" ht="15" x14ac:dyDescent="0.25">
      <c r="A23" s="28" t="s">
        <v>65</v>
      </c>
      <c r="O23" s="28" t="s">
        <v>210</v>
      </c>
    </row>
    <row r="24" spans="1:15" ht="15" x14ac:dyDescent="0.25">
      <c r="A24" s="28" t="s">
        <v>212</v>
      </c>
    </row>
    <row r="25" spans="1:15" x14ac:dyDescent="0.3">
      <c r="A25" s="28" t="s">
        <v>66</v>
      </c>
    </row>
    <row r="26" spans="1:15" s="28" customFormat="1" x14ac:dyDescent="0.3">
      <c r="A26" s="28" t="s">
        <v>216</v>
      </c>
    </row>
    <row r="27" spans="1:15" x14ac:dyDescent="0.3">
      <c r="A27" s="28" t="s">
        <v>215</v>
      </c>
    </row>
    <row r="28" spans="1:15" s="28" customFormat="1" x14ac:dyDescent="0.3">
      <c r="A28" s="28" t="s">
        <v>85</v>
      </c>
    </row>
    <row r="29" spans="1:15" x14ac:dyDescent="0.3">
      <c r="A29" s="28" t="s">
        <v>213</v>
      </c>
    </row>
    <row r="30" spans="1:15" x14ac:dyDescent="0.3">
      <c r="A30" s="28" t="s">
        <v>68</v>
      </c>
    </row>
    <row r="31" spans="1:15" x14ac:dyDescent="0.3">
      <c r="A31" s="28" t="s">
        <v>214</v>
      </c>
    </row>
    <row r="33" spans="1:9" x14ac:dyDescent="0.3">
      <c r="A33" s="28" t="s">
        <v>246</v>
      </c>
    </row>
    <row r="35" spans="1:9" ht="15.75" customHeight="1" x14ac:dyDescent="0.3">
      <c r="A35" s="28" t="s">
        <v>217</v>
      </c>
    </row>
    <row r="36" spans="1:9" x14ac:dyDescent="0.3">
      <c r="A36" s="28" t="s">
        <v>113</v>
      </c>
      <c r="I36" t="s">
        <v>209</v>
      </c>
    </row>
    <row r="37" spans="1:9" x14ac:dyDescent="0.3">
      <c r="A37" s="28" t="s">
        <v>218</v>
      </c>
    </row>
    <row r="40" spans="1:9" x14ac:dyDescent="0.3">
      <c r="A40" s="21" t="s">
        <v>324</v>
      </c>
    </row>
    <row r="41" spans="1:9" x14ac:dyDescent="0.3">
      <c r="A41" s="28" t="s">
        <v>330</v>
      </c>
    </row>
    <row r="42" spans="1:9" x14ac:dyDescent="0.3">
      <c r="A42" s="28" t="s">
        <v>359</v>
      </c>
    </row>
    <row r="43" spans="1:9" x14ac:dyDescent="0.3">
      <c r="A43" s="28" t="s">
        <v>325</v>
      </c>
    </row>
    <row r="44" spans="1:9" x14ac:dyDescent="0.3">
      <c r="A44" s="28" t="s">
        <v>326</v>
      </c>
    </row>
    <row r="45" spans="1:9" x14ac:dyDescent="0.3">
      <c r="A45" s="28" t="s">
        <v>360</v>
      </c>
    </row>
    <row r="46" spans="1:9" x14ac:dyDescent="0.3">
      <c r="A46" s="28" t="s">
        <v>361</v>
      </c>
    </row>
    <row r="47" spans="1:9" x14ac:dyDescent="0.3">
      <c r="A47" s="28" t="s">
        <v>327</v>
      </c>
    </row>
    <row r="48" spans="1:9" x14ac:dyDescent="0.3">
      <c r="A48" s="28" t="s">
        <v>328</v>
      </c>
    </row>
  </sheetData>
  <pageMargins left="0.45" right="0.2" top="0.5" bottom="0.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Notes</vt:lpstr>
      <vt:lpstr>Math Basic Skills Success</vt:lpstr>
      <vt:lpstr>Math Basic Skills Persistence</vt:lpstr>
      <vt:lpstr>Math BS Transfer Course Attempt</vt:lpstr>
      <vt:lpstr>Math BS Transfer Course Success</vt:lpstr>
      <vt:lpstr>Math BS TLC attempt &amp; Success</vt:lpstr>
      <vt:lpstr>Math Pre-transfer Success</vt:lpstr>
      <vt:lpstr>Math Pre-transfer Persistence</vt:lpstr>
      <vt:lpstr>Pretran Transfer Course Attempt</vt:lpstr>
      <vt:lpstr>Pretran Transfer Course Success</vt:lpstr>
      <vt:lpstr>Pretran TLC Attempt &amp; Success</vt:lpstr>
      <vt:lpstr>Math 13 Success</vt:lpstr>
      <vt:lpstr>Math 13 Persistence</vt:lpstr>
      <vt:lpstr>Transfer to 4 year college</vt:lpstr>
      <vt:lpstr>Math Demographics</vt:lpstr>
      <vt:lpstr>'Math 13 Persistence'!Print_Area</vt:lpstr>
      <vt:lpstr>'Math 13 Success'!Print_Area</vt:lpstr>
      <vt:lpstr>'Math Basic Skills Persistence'!Print_Area</vt:lpstr>
      <vt:lpstr>'Math Basic Skills Success'!Print_Area</vt:lpstr>
      <vt:lpstr>'Math BS TLC attempt &amp; Success'!Print_Area</vt:lpstr>
      <vt:lpstr>'Math BS Transfer Course Attempt'!Print_Area</vt:lpstr>
      <vt:lpstr>'Math BS Transfer Course Success'!Print_Area</vt:lpstr>
      <vt:lpstr>'Math Demographics'!Print_Area</vt:lpstr>
      <vt:lpstr>'Math Pre-transfer Persistence'!Print_Area</vt:lpstr>
      <vt:lpstr>'Math Pre-transfer Success'!Print_Area</vt:lpstr>
      <vt:lpstr>'Pretran TLC Attempt &amp; Success'!Print_Area</vt:lpstr>
      <vt:lpstr>'Pretran Transfer Course Attempt'!Print_Area</vt:lpstr>
      <vt:lpstr>'Pretran Transfer Course Success'!Print_Area</vt:lpstr>
      <vt:lpstr>'Transfer to 4 year college'!Print_Area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 Rhee</dc:creator>
  <cp:lastModifiedBy>Staff</cp:lastModifiedBy>
  <cp:lastPrinted>2015-05-04T18:35:02Z</cp:lastPrinted>
  <dcterms:created xsi:type="dcterms:W3CDTF">2015-03-10T20:27:39Z</dcterms:created>
  <dcterms:modified xsi:type="dcterms:W3CDTF">2015-05-14T14:42:14Z</dcterms:modified>
</cp:coreProperties>
</file>