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sayavong\Documents\PROGRAM REVIEW\PROGRAM REVIEW 2019\COMPLETED PROGRAM REVIEWS\"/>
    </mc:Choice>
  </mc:AlternateContent>
  <bookViews>
    <workbookView xWindow="0" yWindow="0" windowWidth="28125" windowHeight="13965"/>
  </bookViews>
  <sheets>
    <sheet name="Resources Requested-Mar25" sheetId="1" r:id="rId1"/>
    <sheet name="Validation Summary-Mar11" sheetId="4" r:id="rId2"/>
    <sheet name="Notes" sheetId="3" state="hidden" r:id="rId3"/>
    <sheet name="Pivot" sheetId="2" r:id="rId4"/>
  </sheets>
  <definedNames>
    <definedName name="_xlnm._FilterDatabase" localSheetId="0" hidden="1">'Resources Requested-Mar25'!$A$2:$H$388</definedName>
    <definedName name="_xlnm._FilterDatabase" localSheetId="1" hidden="1">'Validation Summary-Mar11'!$A$4:$E$48</definedName>
    <definedName name="_xlnm.Print_Area" localSheetId="2">Notes!$A$1:$F$77</definedName>
    <definedName name="_xlnm.Print_Area" localSheetId="1">'Validation Summary-Mar11'!$A$1:$E$44</definedName>
  </definedNames>
  <calcPr calcId="162913"/>
  <pivotCaches>
    <pivotCache cacheId="66" r:id="rId5"/>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18" i="1" l="1"/>
  <c r="F294" i="1"/>
  <c r="H294" i="1" s="1"/>
  <c r="H291" i="1"/>
  <c r="H293" i="1"/>
  <c r="H295" i="1"/>
  <c r="H296" i="1"/>
  <c r="H297" i="1"/>
  <c r="H298" i="1"/>
  <c r="H299" i="1"/>
  <c r="H300" i="1"/>
  <c r="H301" i="1"/>
  <c r="G111" i="1" l="1"/>
  <c r="H111" i="1" s="1"/>
  <c r="H110" i="1"/>
  <c r="G108" i="1"/>
  <c r="H108" i="1" s="1"/>
  <c r="H105" i="1"/>
  <c r="H106" i="1"/>
  <c r="H107" i="1"/>
  <c r="H109" i="1"/>
  <c r="H112" i="1"/>
  <c r="H98" i="1"/>
  <c r="H99" i="1"/>
  <c r="H100" i="1"/>
  <c r="H101" i="1"/>
  <c r="H102" i="1"/>
  <c r="H103" i="1"/>
  <c r="H104" i="1"/>
  <c r="H91" i="1"/>
  <c r="H92" i="1"/>
  <c r="H93" i="1"/>
  <c r="H94" i="1"/>
  <c r="H95" i="1"/>
  <c r="H96" i="1"/>
  <c r="H97" i="1"/>
  <c r="H87" i="1"/>
  <c r="H88" i="1"/>
  <c r="H89" i="1"/>
  <c r="H90" i="1"/>
  <c r="H26" i="1" l="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123" i="1" l="1"/>
  <c r="H124" i="1"/>
  <c r="H125" i="1"/>
  <c r="H126" i="1"/>
  <c r="H127" i="1"/>
  <c r="H128" i="1"/>
  <c r="H129" i="1"/>
  <c r="F12" i="1"/>
  <c r="H12" i="1" s="1"/>
  <c r="H6" i="1"/>
  <c r="H7" i="1"/>
  <c r="H8" i="1"/>
  <c r="H9" i="1"/>
  <c r="H10" i="1"/>
  <c r="H11" i="1"/>
  <c r="H13" i="1"/>
  <c r="H14" i="1"/>
  <c r="H15" i="1"/>
  <c r="H5" i="1"/>
  <c r="H4" i="1"/>
  <c r="H147" i="1"/>
  <c r="H323" i="1"/>
  <c r="H18" i="1"/>
  <c r="G273" i="1" l="1"/>
  <c r="G272" i="1"/>
  <c r="F267" i="1"/>
  <c r="F266" i="1"/>
  <c r="H74" i="1"/>
  <c r="F66" i="1" l="1"/>
  <c r="H306" i="1"/>
  <c r="H307" i="1"/>
  <c r="H308" i="1"/>
  <c r="H309" i="1"/>
  <c r="H310" i="1"/>
  <c r="H311" i="1"/>
  <c r="H312" i="1"/>
  <c r="H316" i="1"/>
  <c r="H317" i="1"/>
  <c r="H302" i="1"/>
  <c r="H303" i="1"/>
  <c r="H305" i="1"/>
  <c r="F315" i="1"/>
  <c r="H315" i="1" s="1"/>
  <c r="F314" i="1"/>
  <c r="H314" i="1" s="1"/>
  <c r="H313" i="1"/>
  <c r="H366" i="1" l="1"/>
  <c r="H367" i="1"/>
  <c r="H364" i="1" l="1"/>
  <c r="H365" i="1"/>
  <c r="H353" i="1"/>
  <c r="H356" i="1"/>
  <c r="H355" i="1"/>
  <c r="H354" i="1"/>
  <c r="H148" i="1"/>
  <c r="H145" i="1"/>
  <c r="H24" i="1" l="1"/>
  <c r="H25" i="1"/>
  <c r="H230" i="1"/>
  <c r="H229" i="1"/>
  <c r="H263" i="1" l="1"/>
  <c r="H261" i="1"/>
  <c r="H262" i="1"/>
  <c r="G259" i="1"/>
  <c r="H259" i="1" s="1"/>
  <c r="H257" i="1"/>
  <c r="H258" i="1"/>
  <c r="H260" i="1"/>
  <c r="H253" i="1"/>
  <c r="H254" i="1"/>
  <c r="H255" i="1"/>
  <c r="H256" i="1"/>
  <c r="H218" i="1" l="1"/>
  <c r="H198" i="1"/>
  <c r="H196" i="1"/>
  <c r="H197" i="1"/>
  <c r="H174" i="1"/>
  <c r="H175" i="1"/>
  <c r="H23" i="1"/>
  <c r="H22" i="1"/>
  <c r="G271" i="1"/>
  <c r="H271" i="1" s="1"/>
  <c r="G275" i="1"/>
  <c r="H275" i="1" s="1"/>
  <c r="G276" i="1"/>
  <c r="H276" i="1" s="1"/>
  <c r="H265" i="1"/>
  <c r="H266" i="1"/>
  <c r="H267" i="1"/>
  <c r="H268" i="1"/>
  <c r="H269" i="1"/>
  <c r="H270" i="1"/>
  <c r="H272" i="1"/>
  <c r="H273" i="1"/>
  <c r="H274" i="1"/>
  <c r="H277" i="1"/>
  <c r="H278" i="1"/>
  <c r="H279" i="1"/>
  <c r="H280" i="1"/>
  <c r="G281" i="1"/>
  <c r="H281" i="1" s="1"/>
  <c r="H157" i="1"/>
  <c r="H169" i="1"/>
  <c r="H170" i="1"/>
  <c r="H171" i="1"/>
  <c r="H172" i="1"/>
  <c r="H173" i="1"/>
  <c r="H130" i="1"/>
  <c r="H131" i="1"/>
  <c r="H132" i="1"/>
  <c r="H133" i="1"/>
  <c r="H134" i="1"/>
  <c r="H135" i="1"/>
  <c r="H136" i="1"/>
  <c r="H137" i="1"/>
  <c r="H138" i="1"/>
  <c r="H139" i="1"/>
  <c r="H140" i="1"/>
  <c r="H141" i="1"/>
  <c r="H149" i="1"/>
  <c r="H150" i="1"/>
  <c r="H151" i="1"/>
  <c r="H152" i="1"/>
  <c r="H153" i="1"/>
  <c r="H154" i="1"/>
  <c r="H155" i="1"/>
  <c r="H156" i="1"/>
  <c r="H252" i="1"/>
  <c r="H282" i="1"/>
  <c r="H217" i="1"/>
  <c r="H80" i="1"/>
  <c r="H81" i="1"/>
  <c r="H82" i="1"/>
  <c r="H83" i="1"/>
  <c r="H84" i="1"/>
  <c r="H85" i="1"/>
  <c r="H86" i="1"/>
  <c r="H231" i="1"/>
  <c r="H232" i="1"/>
  <c r="F206" i="1"/>
  <c r="H206" i="1" s="1"/>
  <c r="G207" i="1"/>
  <c r="F207" i="1"/>
  <c r="H213" i="1"/>
  <c r="H212" i="1"/>
  <c r="H214" i="1"/>
  <c r="H215" i="1"/>
  <c r="H216" i="1"/>
  <c r="H225" i="1"/>
  <c r="H226" i="1"/>
  <c r="H227" i="1"/>
  <c r="H228" i="1"/>
  <c r="H143" i="1"/>
  <c r="H144" i="1"/>
  <c r="H146" i="1"/>
  <c r="H73" i="1"/>
  <c r="H71" i="1"/>
  <c r="H76" i="1"/>
  <c r="H77" i="1"/>
  <c r="H78" i="1"/>
  <c r="H79" i="1"/>
  <c r="H195" i="1"/>
  <c r="H204" i="1"/>
  <c r="H205" i="1"/>
  <c r="H208" i="1"/>
  <c r="H209" i="1"/>
  <c r="H210" i="1"/>
  <c r="H211" i="1"/>
  <c r="G72" i="1"/>
  <c r="H72" i="1" s="1"/>
  <c r="H180" i="1"/>
  <c r="H181" i="1"/>
  <c r="H182" i="1"/>
  <c r="H183" i="1"/>
  <c r="H65" i="1"/>
  <c r="H66" i="1"/>
  <c r="H67" i="1"/>
  <c r="H68" i="1"/>
  <c r="H69" i="1"/>
  <c r="H70" i="1"/>
  <c r="H75" i="1"/>
  <c r="G160" i="1"/>
  <c r="F160" i="1"/>
  <c r="F159" i="1"/>
  <c r="H159" i="1" s="1"/>
  <c r="G247" i="1"/>
  <c r="H247" i="1" s="1"/>
  <c r="G244" i="1"/>
  <c r="H244" i="1" s="1"/>
  <c r="H243" i="1"/>
  <c r="F237" i="1"/>
  <c r="H237" i="1" s="1"/>
  <c r="F235" i="1"/>
  <c r="H235" i="1" s="1"/>
  <c r="G233" i="1"/>
  <c r="F233" i="1"/>
  <c r="G386" i="1"/>
  <c r="H386" i="1" s="1"/>
  <c r="F381" i="1"/>
  <c r="H381" i="1" s="1"/>
  <c r="F382" i="1"/>
  <c r="H382" i="1" s="1"/>
  <c r="H337" i="1"/>
  <c r="H333" i="1"/>
  <c r="H334" i="1"/>
  <c r="H335" i="1"/>
  <c r="H336" i="1"/>
  <c r="H338" i="1"/>
  <c r="H339" i="1"/>
  <c r="H340" i="1"/>
  <c r="H341" i="1"/>
  <c r="H368" i="1"/>
  <c r="H369" i="1"/>
  <c r="H370" i="1"/>
  <c r="H371" i="1"/>
  <c r="H3" i="1"/>
  <c r="H380" i="1"/>
  <c r="H383" i="1"/>
  <c r="H384" i="1"/>
  <c r="H385" i="1"/>
  <c r="H387" i="1"/>
  <c r="H388" i="1"/>
  <c r="H142" i="1"/>
  <c r="H264" i="1"/>
  <c r="H234" i="1"/>
  <c r="H236" i="1"/>
  <c r="H238" i="1"/>
  <c r="H239" i="1"/>
  <c r="H240" i="1"/>
  <c r="H241" i="1"/>
  <c r="H242" i="1"/>
  <c r="H245" i="1"/>
  <c r="H246" i="1"/>
  <c r="H248" i="1"/>
  <c r="H249" i="1"/>
  <c r="H250" i="1"/>
  <c r="H251" i="1"/>
  <c r="H158" i="1"/>
  <c r="H161" i="1"/>
  <c r="H162" i="1"/>
  <c r="H163" i="1"/>
  <c r="H164" i="1"/>
  <c r="H165" i="1"/>
  <c r="H166" i="1"/>
  <c r="H167" i="1"/>
  <c r="H176" i="1"/>
  <c r="H177" i="1"/>
  <c r="H178" i="1"/>
  <c r="H179" i="1"/>
  <c r="H326" i="1"/>
  <c r="H327" i="1"/>
  <c r="H328" i="1"/>
  <c r="H329" i="1"/>
  <c r="H330" i="1"/>
  <c r="H331" i="1"/>
  <c r="H332" i="1"/>
  <c r="H193" i="1"/>
  <c r="H194" i="1"/>
  <c r="H324" i="1"/>
  <c r="H325" i="1"/>
  <c r="H187" i="1"/>
  <c r="H188" i="1"/>
  <c r="H189" i="1"/>
  <c r="H190" i="1"/>
  <c r="H191" i="1"/>
  <c r="H192" i="1"/>
  <c r="H114" i="1"/>
  <c r="H115" i="1"/>
  <c r="H116" i="1"/>
  <c r="H117" i="1"/>
  <c r="H118" i="1"/>
  <c r="H119" i="1"/>
  <c r="H120" i="1"/>
  <c r="H121" i="1"/>
  <c r="H122" i="1"/>
  <c r="H184" i="1"/>
  <c r="H185" i="1"/>
  <c r="H186" i="1"/>
  <c r="H283" i="1"/>
  <c r="H284" i="1"/>
  <c r="H285" i="1"/>
  <c r="H286" i="1"/>
  <c r="H287" i="1"/>
  <c r="H288" i="1"/>
  <c r="H289" i="1"/>
  <c r="H290" i="1"/>
  <c r="H357" i="1"/>
  <c r="H358" i="1"/>
  <c r="H359" i="1"/>
  <c r="H360" i="1"/>
  <c r="H361" i="1"/>
  <c r="H362" i="1"/>
  <c r="H363" i="1"/>
  <c r="H372" i="1"/>
  <c r="H373" i="1"/>
  <c r="H374" i="1"/>
  <c r="H375" i="1"/>
  <c r="H376" i="1"/>
  <c r="H377" i="1"/>
  <c r="H378" i="1"/>
  <c r="H379" i="1"/>
  <c r="H345" i="1"/>
  <c r="H346" i="1"/>
  <c r="H347" i="1"/>
  <c r="H348" i="1"/>
  <c r="H349" i="1"/>
  <c r="H350" i="1"/>
  <c r="H200" i="1"/>
  <c r="H201" i="1"/>
  <c r="H202" i="1"/>
  <c r="H203" i="1"/>
  <c r="H351" i="1"/>
  <c r="H352" i="1"/>
  <c r="H319" i="1"/>
  <c r="H320" i="1"/>
  <c r="H321" i="1"/>
  <c r="H322" i="1"/>
  <c r="H342" i="1"/>
  <c r="H343" i="1"/>
  <c r="H344" i="1"/>
  <c r="H199" i="1"/>
  <c r="H221" i="1"/>
  <c r="H222" i="1"/>
  <c r="H223" i="1"/>
  <c r="H224" i="1"/>
  <c r="H16" i="1"/>
  <c r="H17" i="1"/>
  <c r="H19" i="1"/>
  <c r="H20" i="1"/>
  <c r="H21" i="1"/>
  <c r="H220" i="1"/>
  <c r="H219" i="1"/>
  <c r="H207" i="1" l="1"/>
  <c r="H168" i="1"/>
  <c r="H160" i="1"/>
  <c r="H233" i="1"/>
</calcChain>
</file>

<file path=xl/comments1.xml><?xml version="1.0" encoding="utf-8"?>
<comments xmlns="http://schemas.openxmlformats.org/spreadsheetml/2006/main">
  <authors>
    <author>Sally Phonthachack</author>
  </authors>
  <commentList>
    <comment ref="E73" authorId="0" shapeId="0">
      <text>
        <r>
          <rPr>
            <b/>
            <sz val="9"/>
            <color indexed="81"/>
            <rFont val="Tahoma"/>
            <family val="2"/>
          </rPr>
          <t>Sally Phonthachack:
C</t>
        </r>
        <r>
          <rPr>
            <sz val="9"/>
            <color indexed="81"/>
            <rFont val="Tahoma"/>
            <family val="2"/>
          </rPr>
          <t xml:space="preserve">larification for final amount for 
maintenance contracts needed. </t>
        </r>
      </text>
    </comment>
    <comment ref="G131" authorId="0" shapeId="0">
      <text>
        <r>
          <rPr>
            <b/>
            <sz val="9"/>
            <color indexed="81"/>
            <rFont val="Tahoma"/>
            <family val="2"/>
          </rPr>
          <t>Sally Phonthachack:</t>
        </r>
        <r>
          <rPr>
            <sz val="9"/>
            <color indexed="81"/>
            <rFont val="Tahoma"/>
            <family val="2"/>
          </rPr>
          <t xml:space="preserve">
?
</t>
        </r>
      </text>
    </comment>
    <comment ref="G132" authorId="0" shapeId="0">
      <text>
        <r>
          <rPr>
            <b/>
            <sz val="9"/>
            <color indexed="81"/>
            <rFont val="Tahoma"/>
            <family val="2"/>
          </rPr>
          <t>Sally Phonthachack:</t>
        </r>
        <r>
          <rPr>
            <sz val="9"/>
            <color indexed="81"/>
            <rFont val="Tahoma"/>
            <family val="2"/>
          </rPr>
          <t xml:space="preserve">
?</t>
        </r>
      </text>
    </comment>
    <comment ref="G142" authorId="0" shapeId="0">
      <text>
        <r>
          <rPr>
            <b/>
            <sz val="9"/>
            <color indexed="81"/>
            <rFont val="Tahoma"/>
            <family val="2"/>
          </rPr>
          <t>Sally Phonthachack:</t>
        </r>
        <r>
          <rPr>
            <sz val="9"/>
            <color indexed="81"/>
            <rFont val="Tahoma"/>
            <family val="2"/>
          </rPr>
          <t xml:space="preserve">
$10k or $100k? Original shows $100k while Addendum shows $10k</t>
        </r>
      </text>
    </comment>
    <comment ref="F159" authorId="0" shapeId="0">
      <text>
        <r>
          <rPr>
            <b/>
            <sz val="9"/>
            <color indexed="81"/>
            <rFont val="Tahoma"/>
            <family val="2"/>
          </rPr>
          <t>Sally Phonthachack:</t>
        </r>
        <r>
          <rPr>
            <sz val="9"/>
            <color indexed="81"/>
            <rFont val="Tahoma"/>
            <family val="2"/>
          </rPr>
          <t xml:space="preserve">
$10,000 per student
</t>
        </r>
      </text>
    </comment>
    <comment ref="F160" authorId="0" shapeId="0">
      <text>
        <r>
          <rPr>
            <b/>
            <sz val="9"/>
            <color indexed="81"/>
            <rFont val="Tahoma"/>
            <family val="2"/>
          </rPr>
          <t>Sally Phonthachack:</t>
        </r>
        <r>
          <rPr>
            <sz val="9"/>
            <color indexed="81"/>
            <rFont val="Tahoma"/>
            <family val="2"/>
          </rPr>
          <t xml:space="preserve">
for 3 part-time faculty
</t>
        </r>
      </text>
    </comment>
    <comment ref="G160" authorId="0" shapeId="0">
      <text>
        <r>
          <rPr>
            <b/>
            <sz val="9"/>
            <color indexed="81"/>
            <rFont val="Tahoma"/>
            <family val="2"/>
          </rPr>
          <t>Sally Phonthachack:</t>
        </r>
        <r>
          <rPr>
            <sz val="9"/>
            <color indexed="81"/>
            <rFont val="Tahoma"/>
            <family val="2"/>
          </rPr>
          <t xml:space="preserve">
calculation does not match numbers provided
</t>
        </r>
      </text>
    </comment>
    <comment ref="F169" authorId="0" shapeId="0">
      <text>
        <r>
          <rPr>
            <b/>
            <sz val="9"/>
            <color indexed="81"/>
            <rFont val="Tahoma"/>
            <family val="2"/>
          </rPr>
          <t>Sally Phonthachack:</t>
        </r>
        <r>
          <rPr>
            <sz val="9"/>
            <color indexed="81"/>
            <rFont val="Tahoma"/>
            <family val="2"/>
          </rPr>
          <t xml:space="preserve">
for all 4?</t>
        </r>
      </text>
    </comment>
    <comment ref="F204" authorId="0" shapeId="0">
      <text>
        <r>
          <rPr>
            <b/>
            <sz val="9"/>
            <color indexed="81"/>
            <rFont val="Tahoma"/>
            <family val="2"/>
          </rPr>
          <t>Sally Phonthachack:</t>
        </r>
        <r>
          <rPr>
            <sz val="9"/>
            <color indexed="81"/>
            <rFont val="Tahoma"/>
            <family val="2"/>
          </rPr>
          <t xml:space="preserve">
need to correct number in program review PDF.
</t>
        </r>
      </text>
    </comment>
    <comment ref="H207" authorId="0" shapeId="0">
      <text>
        <r>
          <rPr>
            <b/>
            <sz val="9"/>
            <color indexed="81"/>
            <rFont val="Tahoma"/>
            <family val="2"/>
          </rPr>
          <t>Sally Phonthachack:</t>
        </r>
        <r>
          <rPr>
            <sz val="9"/>
            <color indexed="81"/>
            <rFont val="Tahoma"/>
            <family val="2"/>
          </rPr>
          <t xml:space="preserve">
Amount does not match number provided - $195500
</t>
        </r>
      </text>
    </comment>
    <comment ref="D218" authorId="0" shapeId="0">
      <text>
        <r>
          <rPr>
            <b/>
            <sz val="9"/>
            <color indexed="81"/>
            <rFont val="Tahoma"/>
            <family val="2"/>
          </rPr>
          <t>Sally Phonthachack:</t>
        </r>
        <r>
          <rPr>
            <sz val="9"/>
            <color indexed="81"/>
            <rFont val="Tahoma"/>
            <family val="2"/>
          </rPr>
          <t xml:space="preserve">
line item really meant for library materials?</t>
        </r>
      </text>
    </comment>
    <comment ref="F233" authorId="0" shapeId="0">
      <text>
        <r>
          <rPr>
            <b/>
            <sz val="9"/>
            <color indexed="81"/>
            <rFont val="Tahoma"/>
            <family val="2"/>
          </rPr>
          <t>Sally Phonthachack:</t>
        </r>
        <r>
          <rPr>
            <sz val="9"/>
            <color indexed="81"/>
            <rFont val="Tahoma"/>
            <family val="2"/>
          </rPr>
          <t xml:space="preserve">
2 staff members
</t>
        </r>
      </text>
    </comment>
    <comment ref="F235" authorId="0" shapeId="0">
      <text>
        <r>
          <rPr>
            <b/>
            <sz val="9"/>
            <color indexed="81"/>
            <rFont val="Tahoma"/>
            <family val="2"/>
          </rPr>
          <t>Sally Phonthachack:</t>
        </r>
        <r>
          <rPr>
            <sz val="9"/>
            <color indexed="81"/>
            <rFont val="Tahoma"/>
            <family val="2"/>
          </rPr>
          <t xml:space="preserve">
$28,050 x 2 semesters
</t>
        </r>
      </text>
    </comment>
    <comment ref="H235" authorId="0" shapeId="0">
      <text>
        <r>
          <rPr>
            <b/>
            <sz val="9"/>
            <color indexed="81"/>
            <rFont val="Tahoma"/>
            <family val="2"/>
          </rPr>
          <t>Sally Phonthachack:</t>
        </r>
        <r>
          <rPr>
            <sz val="9"/>
            <color indexed="81"/>
            <rFont val="Tahoma"/>
            <family val="2"/>
          </rPr>
          <t xml:space="preserve">
does not match their numbers. Off by $2k
</t>
        </r>
      </text>
    </comment>
    <comment ref="F252" authorId="0" shapeId="0">
      <text>
        <r>
          <rPr>
            <b/>
            <sz val="9"/>
            <color indexed="81"/>
            <rFont val="Tahoma"/>
            <family val="2"/>
          </rPr>
          <t>Sally Phonthachack:</t>
        </r>
        <r>
          <rPr>
            <sz val="9"/>
            <color indexed="81"/>
            <rFont val="Tahoma"/>
            <family val="2"/>
          </rPr>
          <t xml:space="preserve">
Need assistance from Dean or VPI
</t>
        </r>
      </text>
    </comment>
    <comment ref="G259" authorId="0" shapeId="0">
      <text>
        <r>
          <rPr>
            <b/>
            <sz val="9"/>
            <color indexed="81"/>
            <rFont val="Tahoma"/>
            <family val="2"/>
          </rPr>
          <t>Sally Phonthachack:</t>
        </r>
        <r>
          <rPr>
            <sz val="9"/>
            <color indexed="81"/>
            <rFont val="Tahoma"/>
            <family val="2"/>
          </rPr>
          <t xml:space="preserve">
$8,000 + $13,000 + $500
</t>
        </r>
      </text>
    </comment>
    <comment ref="G265" authorId="0" shapeId="0">
      <text>
        <r>
          <rPr>
            <b/>
            <sz val="9"/>
            <color indexed="81"/>
            <rFont val="Tahoma"/>
            <family val="2"/>
          </rPr>
          <t>Sally Phonthachack:</t>
        </r>
        <r>
          <rPr>
            <sz val="9"/>
            <color indexed="81"/>
            <rFont val="Tahoma"/>
            <family val="2"/>
          </rPr>
          <t xml:space="preserve">
?</t>
        </r>
      </text>
    </comment>
    <comment ref="G271" authorId="0" shapeId="0">
      <text>
        <r>
          <rPr>
            <b/>
            <sz val="9"/>
            <color indexed="81"/>
            <rFont val="Tahoma"/>
            <family val="2"/>
          </rPr>
          <t>Sally Phonthachack:</t>
        </r>
        <r>
          <rPr>
            <sz val="9"/>
            <color indexed="81"/>
            <rFont val="Tahoma"/>
            <family val="2"/>
          </rPr>
          <t xml:space="preserve">
$22,000 + $2,700 + $4,059 + $12,000 + $4,750 + $7,000 + $820 + $2,000 + $12,000</t>
        </r>
      </text>
    </comment>
    <comment ref="G275" authorId="0" shapeId="0">
      <text>
        <r>
          <rPr>
            <b/>
            <sz val="9"/>
            <color indexed="81"/>
            <rFont val="Tahoma"/>
            <family val="2"/>
          </rPr>
          <t>Sally Phonthachack:</t>
        </r>
        <r>
          <rPr>
            <sz val="9"/>
            <color indexed="81"/>
            <rFont val="Tahoma"/>
            <family val="2"/>
          </rPr>
          <t xml:space="preserve">
$26,650 + $173,500 + $84,500 + $97,000 + $7,600
</t>
        </r>
      </text>
    </comment>
    <comment ref="G276" authorId="0" shapeId="0">
      <text>
        <r>
          <rPr>
            <b/>
            <sz val="9"/>
            <color indexed="81"/>
            <rFont val="Tahoma"/>
            <family val="2"/>
          </rPr>
          <t>Sally Phonthachack:</t>
        </r>
        <r>
          <rPr>
            <sz val="9"/>
            <color indexed="81"/>
            <rFont val="Tahoma"/>
            <family val="2"/>
          </rPr>
          <t xml:space="preserve">
$205,000 + $11,600 + $6,300 + $30,000
</t>
        </r>
      </text>
    </comment>
    <comment ref="F289" authorId="0" shapeId="0">
      <text>
        <r>
          <rPr>
            <b/>
            <sz val="9"/>
            <color indexed="81"/>
            <rFont val="Tahoma"/>
            <family val="2"/>
          </rPr>
          <t>Sally Phonthachack:</t>
        </r>
        <r>
          <rPr>
            <sz val="9"/>
            <color indexed="81"/>
            <rFont val="Tahoma"/>
            <family val="2"/>
          </rPr>
          <t xml:space="preserve">
TBD
</t>
        </r>
      </text>
    </comment>
    <comment ref="F290" authorId="0" shapeId="0">
      <text>
        <r>
          <rPr>
            <b/>
            <sz val="9"/>
            <color indexed="81"/>
            <rFont val="Tahoma"/>
            <family val="2"/>
          </rPr>
          <t>Sally Phonthachack:</t>
        </r>
        <r>
          <rPr>
            <sz val="9"/>
            <color indexed="81"/>
            <rFont val="Tahoma"/>
            <family val="2"/>
          </rPr>
          <t xml:space="preserve">
TBD
</t>
        </r>
      </text>
    </comment>
    <comment ref="F339" authorId="0" shapeId="0">
      <text>
        <r>
          <rPr>
            <b/>
            <sz val="9"/>
            <color indexed="81"/>
            <rFont val="Tahoma"/>
            <family val="2"/>
          </rPr>
          <t>Sally Phonthachack:</t>
        </r>
        <r>
          <rPr>
            <sz val="9"/>
            <color indexed="81"/>
            <rFont val="Tahoma"/>
            <family val="2"/>
          </rPr>
          <t xml:space="preserve">
TBD</t>
        </r>
      </text>
    </comment>
    <comment ref="F343" authorId="0" shapeId="0">
      <text>
        <r>
          <rPr>
            <b/>
            <sz val="9"/>
            <color indexed="81"/>
            <rFont val="Tahoma"/>
            <family val="2"/>
          </rPr>
          <t>Sally Phonthachack:</t>
        </r>
        <r>
          <rPr>
            <sz val="9"/>
            <color indexed="81"/>
            <rFont val="Tahoma"/>
            <family val="2"/>
          </rPr>
          <t xml:space="preserve">
unknown - 5 student tutors for 5 hours/week
</t>
        </r>
      </text>
    </comment>
    <comment ref="G346" authorId="0" shapeId="0">
      <text>
        <r>
          <rPr>
            <b/>
            <sz val="9"/>
            <color indexed="81"/>
            <rFont val="Tahoma"/>
            <family val="2"/>
          </rPr>
          <t>Sally Phonthachack:</t>
        </r>
        <r>
          <rPr>
            <sz val="9"/>
            <color indexed="81"/>
            <rFont val="Tahoma"/>
            <family val="2"/>
          </rPr>
          <t xml:space="preserve">
6x/year @ $50 = $300
</t>
        </r>
      </text>
    </comment>
    <comment ref="F347" authorId="0" shapeId="0">
      <text>
        <r>
          <rPr>
            <b/>
            <sz val="9"/>
            <color indexed="81"/>
            <rFont val="Tahoma"/>
            <family val="2"/>
          </rPr>
          <t>Sally Phonthachack:</t>
        </r>
        <r>
          <rPr>
            <sz val="9"/>
            <color indexed="81"/>
            <rFont val="Tahoma"/>
            <family val="2"/>
          </rPr>
          <t xml:space="preserve">
*Depending on the store the price ranges from $8-$44/DVD.
</t>
        </r>
      </text>
    </comment>
    <comment ref="F349" authorId="0" shapeId="0">
      <text>
        <r>
          <rPr>
            <b/>
            <sz val="9"/>
            <color indexed="81"/>
            <rFont val="Tahoma"/>
            <family val="2"/>
          </rPr>
          <t>Sally Phonthachack:</t>
        </r>
        <r>
          <rPr>
            <sz val="9"/>
            <color indexed="81"/>
            <rFont val="Tahoma"/>
            <family val="2"/>
          </rPr>
          <t xml:space="preserve">
unknown
</t>
        </r>
      </text>
    </comment>
    <comment ref="F350" authorId="0" shapeId="0">
      <text>
        <r>
          <rPr>
            <b/>
            <sz val="9"/>
            <color indexed="81"/>
            <rFont val="Tahoma"/>
            <family val="2"/>
          </rPr>
          <t>Sally Phonthachack:</t>
        </r>
        <r>
          <rPr>
            <sz val="9"/>
            <color indexed="81"/>
            <rFont val="Tahoma"/>
            <family val="2"/>
          </rPr>
          <t xml:space="preserve">
space.</t>
        </r>
      </text>
    </comment>
    <comment ref="F360" authorId="0" shapeId="0">
      <text>
        <r>
          <rPr>
            <b/>
            <sz val="9"/>
            <color indexed="81"/>
            <rFont val="Tahoma"/>
            <family val="2"/>
          </rPr>
          <t>Sally Phonthachack:</t>
        </r>
        <r>
          <rPr>
            <sz val="9"/>
            <color indexed="81"/>
            <rFont val="Tahoma"/>
            <family val="2"/>
          </rPr>
          <t xml:space="preserve">
*as budgeted in the GP Plan
</t>
        </r>
      </text>
    </comment>
    <comment ref="F361" authorId="0" shapeId="0">
      <text>
        <r>
          <rPr>
            <b/>
            <sz val="9"/>
            <color indexed="81"/>
            <rFont val="Tahoma"/>
            <family val="2"/>
          </rPr>
          <t>Sally Phonthachack:</t>
        </r>
        <r>
          <rPr>
            <sz val="9"/>
            <color indexed="81"/>
            <rFont val="Tahoma"/>
            <family val="2"/>
          </rPr>
          <t xml:space="preserve">
for three liaisons
</t>
        </r>
      </text>
    </comment>
    <comment ref="G374" authorId="0" shapeId="0">
      <text>
        <r>
          <rPr>
            <b/>
            <sz val="9"/>
            <color indexed="81"/>
            <rFont val="Tahoma"/>
            <family val="2"/>
          </rPr>
          <t>Sally Phonthachack:</t>
        </r>
        <r>
          <rPr>
            <sz val="9"/>
            <color indexed="81"/>
            <rFont val="Tahoma"/>
            <family val="2"/>
          </rPr>
          <t xml:space="preserve">
covers travel and conference fees for two people.</t>
        </r>
      </text>
    </comment>
    <comment ref="G377" authorId="0" shapeId="0">
      <text>
        <r>
          <rPr>
            <b/>
            <sz val="9"/>
            <color indexed="81"/>
            <rFont val="Tahoma"/>
            <family val="2"/>
          </rPr>
          <t>Sally Phonthachack:</t>
        </r>
        <r>
          <rPr>
            <sz val="9"/>
            <color indexed="81"/>
            <rFont val="Tahoma"/>
            <family val="2"/>
          </rPr>
          <t xml:space="preserve">
$1,600 for each computer)
</t>
        </r>
      </text>
    </comment>
    <comment ref="F381" authorId="0" shapeId="0">
      <text>
        <r>
          <rPr>
            <b/>
            <sz val="9"/>
            <color indexed="81"/>
            <rFont val="Tahoma"/>
            <family val="2"/>
          </rPr>
          <t>Sally Phonthachack:</t>
        </r>
        <r>
          <rPr>
            <sz val="9"/>
            <color indexed="81"/>
            <rFont val="Tahoma"/>
            <family val="2"/>
          </rPr>
          <t xml:space="preserve">
$10,000 each
</t>
        </r>
      </text>
    </comment>
    <comment ref="F382" authorId="0" shapeId="0">
      <text>
        <r>
          <rPr>
            <b/>
            <sz val="9"/>
            <color indexed="81"/>
            <rFont val="Tahoma"/>
            <family val="2"/>
          </rPr>
          <t>Sally Phonthachack:</t>
        </r>
        <r>
          <rPr>
            <sz val="9"/>
            <color indexed="81"/>
            <rFont val="Tahoma"/>
            <family val="2"/>
          </rPr>
          <t xml:space="preserve">
$28,800 each
</t>
        </r>
      </text>
    </comment>
  </commentList>
</comments>
</file>

<file path=xl/sharedStrings.xml><?xml version="1.0" encoding="utf-8"?>
<sst xmlns="http://schemas.openxmlformats.org/spreadsheetml/2006/main" count="10638" uniqueCount="628">
  <si>
    <t>Estimated Annual Benefits Costs</t>
  </si>
  <si>
    <t>Total Estimated Cost</t>
  </si>
  <si>
    <t>Estimated Annual 
Salary Costs</t>
  </si>
  <si>
    <t>BCC Prioritized Resource Requests Summary (2018-2019)</t>
  </si>
  <si>
    <t>Program</t>
  </si>
  <si>
    <t>Program Code</t>
  </si>
  <si>
    <t xml:space="preserve">Social Sciences </t>
  </si>
  <si>
    <t>HIST</t>
  </si>
  <si>
    <t>Description/Justification</t>
  </si>
  <si>
    <t>In house web specialist for the administration of online class platform. Could have background in media and/or accessibility upgrades</t>
  </si>
  <si>
    <t xml:space="preserve">Classified staff to Track and survey graduates of our programs (20%) </t>
  </si>
  <si>
    <t>Stipends for student focus groups for guided pathway planning and implementation.</t>
  </si>
  <si>
    <t>Stipends for part-time instructor stipends for guided pathway planning and implementation.</t>
  </si>
  <si>
    <t>Full-time faculty member</t>
  </si>
  <si>
    <t xml:space="preserve">ADA trainings associated with accessibility of online platform and support faculty development. </t>
  </si>
  <si>
    <t>ANTH</t>
  </si>
  <si>
    <t>Anthropology</t>
  </si>
  <si>
    <t>History</t>
  </si>
  <si>
    <t>Resource Category</t>
  </si>
  <si>
    <t>Personnel: Classified Staff</t>
  </si>
  <si>
    <t>Personnel: Student Worker</t>
  </si>
  <si>
    <t>Personnel: Part Time Faculty</t>
  </si>
  <si>
    <t>Personnel: Full Time Faculty</t>
  </si>
  <si>
    <t xml:space="preserve">Professional Development: Department-wide PD </t>
  </si>
  <si>
    <t xml:space="preserve">Professional Development: Individual PD </t>
  </si>
  <si>
    <t>Supplies: Books, Magazines, and/or Periodicals</t>
  </si>
  <si>
    <t>Supplies: Instructional Supplies</t>
  </si>
  <si>
    <t>Supplies: Non-Instructional Supplies</t>
  </si>
  <si>
    <t>Supplies: Library Collections</t>
  </si>
  <si>
    <t>Scheduling and enrollment management software</t>
  </si>
  <si>
    <t>ADA training associated with accessibility of online platform and support faculty development</t>
  </si>
  <si>
    <t xml:space="preserve">Continued support of the Anthropology lab </t>
  </si>
  <si>
    <t>Ethnic Studies</t>
  </si>
  <si>
    <t>ETHST</t>
  </si>
  <si>
    <t>BCC Online/Canvas support person</t>
  </si>
  <si>
    <t>Kanopy - institutional support</t>
  </si>
  <si>
    <t>Films and videos for courses (i.e. Palante!, Please Don't Bury Me Alive).</t>
  </si>
  <si>
    <t>Technology &amp; Equipment: New</t>
  </si>
  <si>
    <t>Technology &amp; Equipment: Replacement</t>
  </si>
  <si>
    <t>Facilities: Classrooms</t>
  </si>
  <si>
    <t>Facilities: Offices</t>
  </si>
  <si>
    <t>Facilities: Labs</t>
  </si>
  <si>
    <t>Facilities: Other</t>
  </si>
  <si>
    <t>Library: Library Materials</t>
  </si>
  <si>
    <t>Library: Library Collections</t>
  </si>
  <si>
    <t>Other</t>
  </si>
  <si>
    <t>Computer upgrade</t>
  </si>
  <si>
    <t>HUSV</t>
  </si>
  <si>
    <t>Social Work and Human Services</t>
  </si>
  <si>
    <t>Political Science</t>
  </si>
  <si>
    <t>POSCI</t>
  </si>
  <si>
    <t>Work computers/laptops to faculty on a 4-year cycle</t>
  </si>
  <si>
    <t>Stipends for part-time faculty for participating in assessment efforts</t>
  </si>
  <si>
    <t>Social Sciences speakers' series: transportation for speakers and honoraria</t>
  </si>
  <si>
    <t>Psychology</t>
  </si>
  <si>
    <t>PSYCH</t>
  </si>
  <si>
    <t xml:space="preserve">We have one of the largest programs in the social sciences and aside from Anthropology, the only discipline without two full time leads. Additionally, the current full time instructor is being asked to divide her time and focus on the HUSV program rather than focus on improving the psychology program. </t>
  </si>
  <si>
    <t xml:space="preserve">To provide students with additional information about vocations in the field, educational pathways, and internship opportunities, it would be worthwhile to invite guest speaker to visit psychology classes over the course of the semester. </t>
  </si>
  <si>
    <t>A video library would support instructors both within BCC and across the District. Many of these movies can be used to illustrate psychological concepts making them less abstract.</t>
  </si>
  <si>
    <t xml:space="preserve">The program lead's computer is there years old and starting to fail in many areas. A new computer every three years would support their work. </t>
  </si>
  <si>
    <t xml:space="preserve">Students have access to Excel but it doesn't appear they can use the add-on analysis pack. Dataset development and analysis is a skill needed of psychology students and therefore paying for this add-on would increase employability of our students. </t>
  </si>
  <si>
    <t xml:space="preserve">Many of our students, because of emergencies or other issues, are unable to take exams during specified times. A testing center would support students taking a test outside of class time. </t>
  </si>
  <si>
    <t>SOC</t>
  </si>
  <si>
    <t>Sociology</t>
  </si>
  <si>
    <t>Stipends for part-time instructor for guided pathway planning and implementation</t>
  </si>
  <si>
    <t>Continued support for the Faculty Advising liaisons</t>
  </si>
  <si>
    <t>Veteran Services</t>
  </si>
  <si>
    <t>Addition of a part-time Classified Staff Assistant (currently funded through a grant which will end on 12/31/2020).</t>
  </si>
  <si>
    <t>Text book lending program</t>
  </si>
  <si>
    <t>1 new desktop computer (HPs) - due to the volume of veteran students who do not own laptops, there is a need for a third computer.</t>
  </si>
  <si>
    <t xml:space="preserve">Although we recognize it may not happen until the new Milvia Street building is completed, it is important to note that a larger facility is required with at least a large meeting space, a quiet room and two offices for staff and counseling. </t>
  </si>
  <si>
    <t>NextUP</t>
  </si>
  <si>
    <t>1 clerical assistant</t>
  </si>
  <si>
    <t>2 student workers, 2 tutors</t>
  </si>
  <si>
    <t xml:space="preserve">State training and conference attendance to stay abreast of best practices and current guidelines and research for the program. </t>
  </si>
  <si>
    <t>2 desktop computers workstations</t>
  </si>
  <si>
    <t>CalWORKs</t>
  </si>
  <si>
    <t>1 program coordinator</t>
  </si>
  <si>
    <t>1/2 clerical assistant</t>
  </si>
  <si>
    <t xml:space="preserve">2 student workers  </t>
  </si>
  <si>
    <t xml:space="preserve">1/2 counselor </t>
  </si>
  <si>
    <t>software and system update trainings to improve job performance, customer service, other professional development offerings (Microsoft office, SARS/Starfish, PeopleSoft, Outlook 365, Adobe Acrobat Pro)</t>
  </si>
  <si>
    <t>Secure online database for application submission - to streamline admission process</t>
  </si>
  <si>
    <t xml:space="preserve">1/2 clerical assistant </t>
  </si>
  <si>
    <t>1 classified math tutor</t>
  </si>
  <si>
    <t>EOP&amp;S - CARE</t>
  </si>
  <si>
    <t xml:space="preserve">Two workstations, one multi-function printer. The EOPS front desk needs updated computers - currently is equipped with 3 PCs, one for the clerical staff and two computers for student aids. The two computers are outdated, slow, and do not support the use of current updated online programs and software. Also requesting heavy duty printer for student usage in the computer lab. Current heavy-duty printer and one small inkjet printer barely meet the needs of students. </t>
  </si>
  <si>
    <t>PSSD</t>
  </si>
  <si>
    <t>Program and Services for Students with Disabilities</t>
  </si>
  <si>
    <t xml:space="preserve">for additional clerical support, note-taking and alternate media assistance to ensure services are rendered in a timely manner to students with disabilities. </t>
  </si>
  <si>
    <t>Full-time PSSD counselor to provide specialized academic counseling services to students with disabilities, that may include but not limited to prescribing academic adjustments, specialized course planning, and career-vocational counseling.</t>
  </si>
  <si>
    <t>personnel in assistive technology, American Sign Language, disability and legal updates, program development, college transfer conferences, and student service conferences.</t>
  </si>
  <si>
    <t>maintain and/or upgrade software agreements and licenses for: Kurweil 3000, Kurzweil 1000, JAWS, Magic, ZoomText, OmniPage, Duxbury for Windows, &amp; MathType</t>
  </si>
  <si>
    <t>Test battery required to perform adult learning disability tested.</t>
  </si>
  <si>
    <t xml:space="preserve">1) Diagnostic Statistical Manuals - V for PSSD counselors to reference mental health disabilities. 2) Subscription to Disability Compliance for Higher Education (DCHE) for professional journal for legal updates. </t>
  </si>
  <si>
    <t>Replenish office supplies (paper, pens, file folders, staples, etc.</t>
  </si>
  <si>
    <t>Increase number of SmartPens for loan to students with disabilities to ensure equal access to course material and lectures.</t>
  </si>
  <si>
    <t>Two UbiDuos for accessible communication with DHH students</t>
  </si>
  <si>
    <t>3 desktop computers, 2 laptops or tablets</t>
  </si>
  <si>
    <t xml:space="preserve">Assistive Technology Classroom - a space will need to be identified for specialized instructional purposes. Classroom will need to be equipped with adaptive computers and equipment to provide access for students with disabilities to complete coursework assignments. </t>
  </si>
  <si>
    <t>PSSD Counseling Office - need for additional space to accommodate additional PSSD counseling staff.</t>
  </si>
  <si>
    <t>PSSD Test Proctoring Room - Departmental need for a secondary room or expanded space for PSSD test proctoring services.</t>
  </si>
  <si>
    <t xml:space="preserve">Student Activities &amp; Campus Life </t>
  </si>
  <si>
    <t>SACL</t>
  </si>
  <si>
    <t xml:space="preserve">Student Assistants for the entire year, including summer, winter, and spring breaks are needed to maintain the basic functions of the office. </t>
  </si>
  <si>
    <t>Attendance to trainings that cover Title IX, student leadership, service-learning, and managing special student populations such as undocumented, FYE, veterans, etc.</t>
  </si>
  <si>
    <t>Marketing materials to promote student engagement</t>
  </si>
  <si>
    <t>Admissions and Records</t>
  </si>
  <si>
    <t>A&amp;R</t>
  </si>
  <si>
    <t>Wellness Center</t>
  </si>
  <si>
    <t>APU Wellness</t>
  </si>
  <si>
    <t>The Wellness Center Admin currently is a student worker who can't have access to prompt for requisitions - 1/2 time.</t>
  </si>
  <si>
    <t>2 - 1/2 time Mental Health Faculty Members reduce waiting lists</t>
  </si>
  <si>
    <t>Mental Health oriented Conference/Trainings MHWA Annual Conference, The Psychotherapy Institute</t>
  </si>
  <si>
    <t>Psychodrama Workshop - Psychotherapy Modality CEU's</t>
  </si>
  <si>
    <t>Photoshop - event branding/logos</t>
  </si>
  <si>
    <t>Copy Machine - HP Laser Jet Enterprise MFP M632fht - J8J71A#BGJ - black and white laser jet 5-year service agreement w/phone support $4,000, Maintenance service parts $720, Toner $400 High Yield</t>
  </si>
  <si>
    <t>RM 105 Annex Building - Office P2P Wellness Coaching Meeting Individual Meeting space /WC meeting Space/Food Pantry Operations</t>
  </si>
  <si>
    <t>Assessment &amp; Orientation</t>
  </si>
  <si>
    <t>COMM</t>
  </si>
  <si>
    <t>Modern Languages</t>
  </si>
  <si>
    <t>Student Services</t>
  </si>
  <si>
    <t>Library</t>
  </si>
  <si>
    <t xml:space="preserve">1 f/t Senior Library Technician
*1 f/t Senior Library Technician  
Justification: at least one additional classified staff person is needed to maintain the library’s current operating hours to accreditation standards. 
*An additional library technician is needed if we add additional service points with a new footprint
College Goals: II, V
-previously requested in numerous APUs and PRs
-district wide circulation data (see attached charts). BCC circulates ½ the District’s library materials and has the fewest # of classified staff </t>
  </si>
  <si>
    <t xml:space="preserve">*1.75 f/t student worker would be needed to staff any new space/service point. 
College Goal V and BCC Facilities Master Plan </t>
  </si>
  <si>
    <t xml:space="preserve">1 FTE p/t librarians are needed to help provide services and staff our new non-credit certificate 
College Goals: II, V </t>
  </si>
  <si>
    <t>1 FTE librarian is needed to lead our learning communities programming, assist in OER search with faculty, and serve as a lead on our non-credit certificate and GP participation
College Goals: II, V 
-previously requested in numerous APUs and PRs</t>
  </si>
  <si>
    <t xml:space="preserve">Conference/training to support new library services platform (Ex Libris Knowledge Days) $1,000 x two personnel (Kye Ocasio-Pare and Joshua Boatright) 
College Goals: V
-see attached timeline and LSP plan </t>
  </si>
  <si>
    <t>$60,000 yr for additional databases, including eBooks, that would support STEM and CTE areas and expanding our current database holdings (Science Direct, Web of Knowledge) 
$100 yr for Socrative-Pro account, interactive tool for students for classroom polling College Goals: III, I and II</t>
  </si>
  <si>
    <t>$3,500 yr additional for supplies such as new calculators, whiteboard refresh in our study rooms, chargers for students
College Goals: V
Per CCC Long-Range Master Plan &amp; BCC EMP-commit to the challenges of Unmet Student Needs &amp; Demand for Technology &amp; Online Education</t>
  </si>
  <si>
    <t>$2,000 yr additional for color printer cartridges, pens, colored paper , $500 outreach &amp; event programming materials
College Goals: V</t>
  </si>
  <si>
    <t>$1,500 additional  for book processing supplies
College Goals: V
ACRL Standards for Libraries in Higher Education</t>
  </si>
  <si>
    <t xml:space="preserve">20 Chromebooks replacement ($8000)-
-16 Desktop Refresh  ($25,000)
/support student success maintain student access to tools needed for education
Per CCC Long-Range Master Plan &amp; BCC EMP-commit to the challenges of Unmet Student Needs &amp; Demand for Technology &amp; Online Education
-Receipt printer needed for LSP migration ($600) 
College Goals: I and V </t>
  </si>
  <si>
    <t xml:space="preserve">furniture reconfiguration of current teaching lab (126) to facilitate group learning </t>
  </si>
  <si>
    <t>furnishings for additional lib tech office 
*furnishings for additional librarian office 
*furnishings + shelving for AV office</t>
  </si>
  <si>
    <t>These are resource request items for an innovation lab if the library gets more space.
 - Pico boards starter kit ($70 each x 10)=$700
- soldering guns ($80 each x 2)= $800
 - Vinyl cutter ($350) = $350
 - 3D printer ($2500) = $2,500
- 3D printer filament ($45 each x 15) = $675
- Arduino coding kit ($120 each x 10) = $1200
- sewing machine ($500) = $1200
- vent system (unknown) 
- coding computers ($700 each x 2) 
College Goals: I, III, V</t>
  </si>
  <si>
    <t xml:space="preserve">Renovation of library footprint to accommodate expansion
*Demolition of wall + renovation of space between the LRC/counseling office/Assessment office (interior wall removal + shelving area added + staff room in between)  + architectural consultation  + furniture upgrade + furniture for Innovation lab 
Installation of venting system in the Innovation Lab 
See BCC Facilities Master Plan
College Goals: V  </t>
  </si>
  <si>
    <t>Additional $5,000 requested to support textbook loan program, digital library materials, 
College Goals I,V
BCC EMP Challenge-Unmet Student Needs
 and Untapped Student Populations</t>
  </si>
  <si>
    <t>$50,000 stable budget for books/as seen above, our books budget fluctuates drastically. $50k annually is needed to ensure we can maintain our collection and meet the needs of students and new programs and expand collection for new library footprint 
-Requested previously in  APUs and PRs 
College Goals: II and III</t>
  </si>
  <si>
    <t>LSP</t>
  </si>
  <si>
    <t>Counseling</t>
  </si>
  <si>
    <t>3 - student workers to support our everyday office needs at the front desk</t>
  </si>
  <si>
    <t>3 - Part time faculty to help continue to support the growing needs of our students in counseling sessions for major/career exploration, transfer and SEP development</t>
  </si>
  <si>
    <t>1 - general counselor to assist with the growing needs of our students to meet with a counselor to choose their course of study, develop SEP, career exploration as it meets the goals of Guided Pathways</t>
  </si>
  <si>
    <t>Career Assessment and Interpretation Trainings - UC/CSU/CCC Conferences</t>
  </si>
  <si>
    <t>Career Development Conferences</t>
  </si>
  <si>
    <t>General office supplies</t>
  </si>
  <si>
    <t>2-3 dedicated counseling offices for counselors due to counseling office reassignment to the Dean of Enrollment Management. In order to meet the counseling needs of BCC student body, we need more office space for counselors.</t>
  </si>
  <si>
    <t>Occupational Programs in California Community Colleges handbook</t>
  </si>
  <si>
    <t>Strong interest inventory and Myers Briggs Type Indicator assessment units. These assessments will be utilized in counseling courses to assist students with their career exploration planning.</t>
  </si>
  <si>
    <t>English</t>
  </si>
  <si>
    <t xml:space="preserve">The department has been fortunate in the past because it has been able to provide small stipends to faculty who receive FELI (Faculty Experiential Learning Institute) training, and its faculty have received free Reading Apprenticeship training. It would  continue to benefit the college and the department to offer these trainings to faculty. They improve the quality of instruction across all English courses, and they consequently support the mission of the department and increase student success. </t>
  </si>
  <si>
    <t>TurnItIn.com’s online platform subscription is widely used by English department faculty and offers excellent anti-plagiarism software and when plagiarism occurs, instructors are able to quickly and confidently assess the severity of the situation and respond appropriately. The Microsoft Office Suite is also widely used by English department faculty. “quick marks” that expedite the grading process while enabling students to receive in-text feedback with links to additional support, voice feedback, and rubric based feedback. It also ensures student essays are not lost, and when plagiarism occurs, instructors are able to quickly and confidently assess the severity of the situation and respond appropriately. The Microsoft Office Suite is also widely used by English department faculty.</t>
  </si>
  <si>
    <t>The office supplies that the English Department has received in the past are sufficient for departmental faculty to meet the needs of their students.</t>
  </si>
  <si>
    <t xml:space="preserve">As mentioned earlier, the computers in room 560 are quite old and slow. Though they are operational, they operate at an undesirable speed. Most composition classes are taught by adjunct faculty, so it is critical for student success in these classes that faculty have access to computers that allow them full functionality for programs on the internet, including Canvas and turnitin.com. The lighting in room 313 is very dim compared with the lab classroom across the hall (room 312). Brighter light bulbs and a dimmer  (like that in room 316) would improve the quality of the learning environment. </t>
  </si>
  <si>
    <t>The English department is getting by using laptop carts during lab time though the computers are often not functional, as described above. An additional dedicated lab space would offer a better learning environment when students are working on their essays and conferencing with writing coaches. It is difficult to engage students during “lab” when they are not in a dedicated lab classroom: the quarters are cramped and it is impossible to hold private conferences. In order to meet the needs of many students
who find it difficult to receive feedback in front of their peers, the English department requests that room 313 receive office space dividers in a separate seating area within the classroom.</t>
  </si>
  <si>
    <t>AP Science</t>
  </si>
  <si>
    <t>AP Sciences</t>
  </si>
  <si>
    <t>ASTR, BIOL, GEOG, GEOL, PHYS, PHYSC</t>
  </si>
  <si>
    <t xml:space="preserve">1 full-time classified bio technician Dish washer (part-time) 500hrs @ $15.25 - $78,260/yr </t>
  </si>
  <si>
    <t xml:space="preserve">sabbaticals to work in research areas that contribute to updating knowledge and understanding of latest technologies – which translates into improved and updated information passed on to students and student success in the workplace. </t>
  </si>
  <si>
    <t xml:space="preserve">Release Time for the Director of the Biotechnology program should be at least 75%! Geography Engineering </t>
  </si>
  <si>
    <t xml:space="preserve">Science Nature </t>
  </si>
  <si>
    <t>Sonicator, 3D printer for tissue engineering 3 Dissecting Microscopes</t>
  </si>
  <si>
    <t>BCC needs a full time Marketing Specialist if any of the specialty programs are to survive. For example, in Northern California there are many biotechnology programs a student can select to attend – there are several in the Peralta District alone (PCCD is the only multi-college district in the State of California where this exists). The faculty cannot carry the burden of developing the programs, coursework, maintaining their disciplines, upgrading experiments, counseling students, assisting students locate jobs AND advertising.</t>
  </si>
  <si>
    <t xml:space="preserve">Science is in need of more dedicated classrooms e.g. Geography needs certain supplements in classrooms. They are now wheeled around. </t>
  </si>
  <si>
    <t>Science is in need of more office space for the adjunct faculty. 
Supplies: Printer cartridges HP B/W + colo</t>
  </si>
  <si>
    <t>More Labs are needed for Biology, Biotechnology, Chemistry, Geography, Geology, and in the future for Engineering.</t>
  </si>
  <si>
    <t xml:space="preserve">Study space is needed for students where they can access scientific publications and where tutor session can be held. We envision a Science Learning Center. </t>
  </si>
  <si>
    <t>Biology - 60 hrs/wk x 35 wks @ $15/hr 
Chemistry 36 hrs/wk x 35 wks @ $15/hr 
Geography 9 hrs/wk x 35 wks @ $15/hr 
Physics 9 hrs/wk x 35 wks @ $15/hr</t>
  </si>
  <si>
    <t>Geography/Geology - kits and demos</t>
  </si>
  <si>
    <t>sabbatical project on online courses and equity success</t>
  </si>
  <si>
    <t>ESOL</t>
  </si>
  <si>
    <t>First Year Experience Learning Communities</t>
  </si>
  <si>
    <t>FYE</t>
  </si>
  <si>
    <t>FYE students are full time and most are first time-first generation to college students. FYE provides extracurricular activities such as field trips, community dinner and lunch, networking opportunities and college visits.</t>
  </si>
  <si>
    <t>Umoja village is required per Umoja MOU (2000 Center Street room 104). The Village is the Hub of Umoja activity and community. No new cost, request to maintain current allocation of space.</t>
  </si>
  <si>
    <t>FYE Counseling Offices (124C, 124B), FYE Student Lab (124A), and FYE Program Assistant/UMOJA Coordinator Office (124D). No new cost, request to maintain current allocation of space.</t>
  </si>
  <si>
    <t>Upgrade laptops in Umoja Village and in FYE Student Lab to MacBook.</t>
  </si>
  <si>
    <t>Supplies for FYE extra curricular activities and FYE unity days orientation.</t>
  </si>
  <si>
    <t>Supplies for FYE wide group presentation during FYE courses and COUN 24 course.</t>
  </si>
  <si>
    <t>Book loan library - funds to add new books and replace unreturned books.</t>
  </si>
  <si>
    <t>GREAT Deans ACCCA - Professional development for the Associate Dean managing FYE.</t>
  </si>
  <si>
    <t>Annual Conference on First Year Experience - pd for FYE team: Associate Dean, Division Dean, FYE Counselors (2), Umoja Coordinator, Adult Ed Program Manager.</t>
  </si>
  <si>
    <t xml:space="preserve">FYE Counselors </t>
  </si>
  <si>
    <t>UMOJA Coordinator - ensures the UMOJA program at BCC is in compliance with UMOJA statewide practices and policies agreed to in MOU. (Umoja Coordinator 20 hours/week)
UMOJA Village Assistant - Supports the ongoing activities in the UMOJA village and meets with students to provide additional wrap around support. (Umoja Village Assistant 20 hours/week)</t>
  </si>
  <si>
    <t xml:space="preserve">Provides clerical support, leads FYE student community building activities, support FYE students with enrollment challenges and identifying college resources, supports inreach/outreach and recruitment </t>
  </si>
  <si>
    <t xml:space="preserve">Program Staff Assistant Supports all learning communities with finance/budget management, personnel process, student data management, enrollment process (A&amp;R), program implementation, and student contact/outreach. </t>
  </si>
  <si>
    <t>Humanities</t>
  </si>
  <si>
    <t>APU</t>
  </si>
  <si>
    <t>updated and wider film screening and audio listening facilities (devoted library room with staffing) and technology (computers with DVD players, headphones) for our film and popular culture courses.</t>
  </si>
  <si>
    <t xml:space="preserve">More privatized office space -- a distraction-free space with a desk, table, whiteboard, and a computer for working with students and preparing for classes. </t>
  </si>
  <si>
    <t>Purchase/Rent subscriptions to streaming audio or video sites (i.e., Kanopy); continued/increase access to JSTOR and other key research databases with the help of the library. This is key for our faculty to remain current in their fields, offer teaching content that is relevant and current to students in an online capacity, and offer students access to current research.</t>
  </si>
  <si>
    <t xml:space="preserve">Redesign several classroom spaces (such as the 421-422-423-424, and the basement classrooms) more whiteboards, a mobile computer desk (or varying heights) with a fast computer. Many of our instructors have shifted to cloud storage and software. </t>
  </si>
  <si>
    <t xml:space="preserve">Enhanced or updated speakers, projectors, and lighting in our smart classrooms (for film, music, and popular culture classes) as well as high-speed and reliable Internet access. Faculty who teach online and faculty who teach conventional classes all rely on the Internet and multimedia access in their offices and in the classroom. We repeatedly encounter problems with clunky technology in our classrooms. </t>
  </si>
  <si>
    <t>Curriculum/Program development and Misc support needs: 
- Support of innovation in course development and delivery, including scheduling and
collaborative teaching 
 - Faculty compensation for collaborative teaching across disciplines, more training in
classroom technology, online resources, innovative and effective instructional methods.
- Support for innovative approaches to tutoring in the Humanities
- Funds for curriculum development
- Funds for faculty mentoring for new faculty
- Increased number of sabbaticals for full-time faculty
- Funds to bring speakers into our classroom/campus as well as to assist in getting students
off-campus for extra-campus learning experiences.
- Continued access to all student services for our students on nights and weekends</t>
  </si>
  <si>
    <t>dedicated assessment liaison who can assist with all levels of assessment, including managing, implementing, and tech support, for all parts of our program</t>
  </si>
  <si>
    <t>MATH</t>
  </si>
  <si>
    <t>MUSIC</t>
  </si>
  <si>
    <t>PHIL</t>
  </si>
  <si>
    <t>Gender Studies</t>
  </si>
  <si>
    <t>WS</t>
  </si>
  <si>
    <t>Gender studies, Women's Studies, LGBTQ</t>
  </si>
  <si>
    <t>Unlimited access to kanopy services</t>
  </si>
  <si>
    <t>Business</t>
  </si>
  <si>
    <t>To hire students who graduated from our business/accounting program to provide tutoring services to evening students.</t>
  </si>
  <si>
    <t>Hire accounting tutor in Learning Resource Center and provide tutoring services for evening students.</t>
  </si>
  <si>
    <t>adjunct faculty</t>
  </si>
  <si>
    <t>Additional laptop computers are needed to develop instructional materials.</t>
  </si>
  <si>
    <t>Textbooks for reference desk for business and accounting courses</t>
  </si>
  <si>
    <t xml:space="preserve">Supplies for accounting tutors, calculators for students to use in the classroom. </t>
  </si>
  <si>
    <t xml:space="preserve">Accounting software and application programs: There is a continuing need to purchase the latest versions of accounting programs for our computerized accounting class to allow accounting faculty to stay current in the industry and to create training videos and lecture materials for accounting and business students. </t>
  </si>
  <si>
    <t>Chemistry</t>
  </si>
  <si>
    <t xml:space="preserve">Science Department currently has one full-time chemistry laboratory technician supported by the Strong Work Force Funding. In the event that this funding becomes unavailable, the college MUST absorb the cost to retain this position. The department will NOT be able to maintain the current offering of chemistry courses without a full-time lab technician. </t>
  </si>
  <si>
    <t>Student workers or TA’s are needed to assist both students and instructors during laboratory experiment to ensure that students learn the correct way of handling chemicals and equipment and that they observe the laboratory safety guidelines. Student workers also help with chemical preparation and lab clean-up. 
1) Lab TA’s (fall and spring): 33 lab-hrs/wk x 32 wks = 1056 hrs
2) Summer Lab TA’s: 24 lab-hrs/wk x 6 wks = 144 hrs
3) Tutors (Fall &amp; Spring): 5 hrs/wk x 32 wks = 160 hrs
4) Tutors (Summer): 4 hrs/wk x 6 wks = 24 hrs
Total # of hours = 1384 hrs @ $15/hr.</t>
  </si>
  <si>
    <t>An additional part-time instructor to teach another section of Chem 1B offered in fall and spring semesters. (Currently the chemistry department has 5 adjunct faculties sharing a total of 38.4 FTE.</t>
  </si>
  <si>
    <t>To expand the offering of chemistry classes and sustain the CTE program, the department will require another full-time faculty, preferably in an analytical field.</t>
  </si>
  <si>
    <t>Refreshment for Science Advisory Committee Meetings</t>
  </si>
  <si>
    <t>Consumables and office supplies - chemicals, glassware, whiteboard markers &amp; erasers, pencils, pens, printing paper, writing pads, etc.</t>
  </si>
  <si>
    <t>Equipment service, repair &amp; maintenance  - The department has very expensive analytical equipment. They are sensitive equipment that require regular servicing and maintenance by a professional technician.</t>
  </si>
  <si>
    <t>Printer for GC-MS</t>
  </si>
  <si>
    <t>Another tiered classroom large enough to accommodate double sections lectures for Chem 30A, Chem 1A and Chem 1B</t>
  </si>
  <si>
    <t>Additional office space with 4 desk and a table for a new full-time faculty and current adjunct faculty.</t>
  </si>
  <si>
    <t>An additional fully equipped general chemistry lab to allow more offering of Chem 30A, Chem 1A and Chem 1B.</t>
  </si>
  <si>
    <t>A classroom with tables and desktops dedicated for tutoring sessions.</t>
  </si>
  <si>
    <t>CIS</t>
  </si>
  <si>
    <t>Computer Information Science</t>
  </si>
  <si>
    <t xml:space="preserve">CTE and Transfer courses: staff to coordinate departmental activities, support students. </t>
  </si>
  <si>
    <t>In-class and LRC Support</t>
  </si>
  <si>
    <t>Adjunct faculty for CIS/CS classes</t>
  </si>
  <si>
    <t>Attend conferences and professional development activities</t>
  </si>
  <si>
    <t>General purpose multi-use computer lab</t>
  </si>
  <si>
    <t>Computer and instructional supplies support</t>
  </si>
  <si>
    <t>Robotics kits</t>
  </si>
  <si>
    <t>Robotics software</t>
  </si>
  <si>
    <t>Economics</t>
  </si>
  <si>
    <t>ECON</t>
  </si>
  <si>
    <t>Classroom supplies</t>
  </si>
  <si>
    <t>Attend conference and professional development activities</t>
  </si>
  <si>
    <t>Stipend for part-time faculty</t>
  </si>
  <si>
    <t xml:space="preserve">Distance Education and Web Support Specialist for online classes AND/OR Instructional Designer for online classes </t>
  </si>
  <si>
    <t>1. Embedded tutor, 2. Student assistant for ECON department, 3. Student Canvas support, 4. Dedicated Economics Tutor in Learning Resource Center</t>
  </si>
  <si>
    <t>MMART</t>
  </si>
  <si>
    <t xml:space="preserve">Food for events: Showcase, Faculty Advising, Classroom and events, Holiday Open House @ 800/yr; PR/Advertising on Social Media @ 1500/yr </t>
  </si>
  <si>
    <t>VR Lab/ Design Thinking space</t>
  </si>
  <si>
    <t>we need a space like the writing workshop lab where we have a combo of tables and computers for Design thinking processes - we need an additional lab for evening program a multi-purpose lab/lecture for laptops - larger studio space for video</t>
  </si>
  <si>
    <t>Offices for part time faculty - with 27 faculty we cannot fit in one office space.</t>
  </si>
  <si>
    <t>Design thinking space - space for exploration and innovation for students part class part extra curricular - white boards, supplies, hands-on</t>
  </si>
  <si>
    <t>227 in 3 years will be 6 years old and will need replaced. (5000 k x 41 = 205,000) 
Replacement video equipment see link: https://docs.google.com/spreadsheets/d/1LQFuKXGqX7s
qswOR0Ymp-rZ9ajCd1PHanlfaJ-ddqvw/edit#gid=239829569
Video Equipment Repair, Printer replacement 30K over 3 years</t>
  </si>
  <si>
    <t xml:space="preserve">Wacom Cintiq 16” @650 per unit - $26,650. New VR lab to be built out can be used across 3 strands in MMART - the cost of the room set up - sensors to ceiling power in the ceiling for sensors - curtains to break signal - 30K - 40 new computers 3500 per computer -
$143,500. Portable Lab carts for flexible 41 laptops and 3 carts - 2K, per unit - 2.5 k for carts.  For Video please see link: https://docs.google.com/spreadsheets/d/1LQFuKXGqX7sqswOR0Ymp-rZ9ajCd1PHanlfaJ-ddqvw/edit#gid=239829569. For Photo please see link: https://docs.google.com/spreadsheets/d/1sOkpv4zwi3FgY5E64hSpQFz5Kq66GZL7Z4H85ovoKiY/edit#gid=1732671158 </t>
  </si>
  <si>
    <t>800 per year</t>
  </si>
  <si>
    <t>sd cards - video disposables, dry erase markers and paper and ink, Clay for stop-motion wire etc - approx 15K per year</t>
  </si>
  <si>
    <t>Office supplies - folders, drives for backup - general postits</t>
  </si>
  <si>
    <t>Plugins for Video + ProTools update- Sound design; Editing Plugin &amp;amp; Stock Footage; Plugins for Animation - After effects - Bao Bones @99puX41 = 4,059; Substance painter/designer - industry standard - 262.84, permanent license - x 41 = 12,000
Zbrush additional 10 seats at 475 per seat - 4,750;  Toon boom and storyboard pro - in 3 years - upgrade - $150 x 41 = 7000 approx; VR plugins - tilt brush = 20.00 x 41 = $820; Other Plugins for VR/AR - 2,000K; C4D plugins - particle effects check on price 12,00K
https://insydium.ltd/shop/index.php?route=product/product&amp;amp;product_id=50</t>
  </si>
  <si>
    <t>Animation/industry specific conferences to keep up on new trends and expectations such as NAB in Vegas, Game developers conference in San Francisco, Siggraph LA/Canada, Animation conference depending on year each conference cost is approx 1200 for ticket (4,800 per year) then hotel and flights - additional 1500 (6,000 per year ) 10.800 x 3 = 32,400 for 3 years.</t>
  </si>
  <si>
    <t xml:space="preserve">Design thinking training </t>
  </si>
  <si>
    <t>We foresee a replacement teacher for FT faculty who will retire in a couple of years and a possible generalist for MMART focused in on the beginning courses. (1-2 years request). If Animation and Game continue to grow we may look for an FT in 3-5 years. 1 replacement teacher for retirement, 1 generalist, 1 Animation/Game - 220,000 staggered over 3 years</t>
  </si>
  <si>
    <t xml:space="preserve">We need to develop digital imaging illustration and potentially hire new higher level Motion graphics teacher to teach once a year. Animation and Game are slowly expanding and needs are for additional 3D teacher and level design teacher. rates subject to industry experience - highest step is step 7 last column - (92 per contact lecture hour x 4) x 17.5 x 2 4 additional PT aprox $52K per year </t>
  </si>
  <si>
    <t>We need to increase student workers in the classrooms and Labs - students are more successful when they have a student worker to assist in addition to the teacher. Especially in beginning classes. While the IA situation is still in flux we need to ensure that we have enough student help to sustain student success. 20K per semester - 40K for year part to go to summer.</t>
  </si>
  <si>
    <t>department coordinator</t>
  </si>
  <si>
    <t>EDUC</t>
  </si>
  <si>
    <t>This position is needed for outreach/advertisement of the education programs at high schools, preschools, K-12 events for paraprofessionals, etc.</t>
  </si>
  <si>
    <t>development of an APPLE through the TLC in order to establish collaboration with other departments for assessment of Education programs.</t>
  </si>
  <si>
    <t>tutors drawn from students who have successfully completed ESOL classes</t>
  </si>
  <si>
    <t>Classrooms with adequate space for collaborative student-centered learning activities and integrated instructional support.</t>
  </si>
  <si>
    <t>Instruction personnel</t>
  </si>
  <si>
    <t>Course</t>
  </si>
  <si>
    <t>Music</t>
  </si>
  <si>
    <t>Philosophy</t>
  </si>
  <si>
    <t>Education</t>
  </si>
  <si>
    <t>Communications</t>
  </si>
  <si>
    <t>Row Labels</t>
  </si>
  <si>
    <t>Grand Total</t>
  </si>
  <si>
    <t>Count of Resource Category</t>
  </si>
  <si>
    <t>Veteran</t>
  </si>
  <si>
    <t>Retraining in Statistics. $500 per faculty member</t>
  </si>
  <si>
    <t>Faculty Stipends for:  AB705 implementation, Guided Pathways, Developing non-credit courses to be offered at the Adult school.  $500 per faculty member</t>
  </si>
  <si>
    <t>Help with Math department projects, LRC coordination, Math web site maintenance and student OER resources</t>
  </si>
  <si>
    <t>Embedded tutors for new support courses and other courses</t>
  </si>
  <si>
    <t xml:space="preserve">A dedicated counselor (5-10 hours a week) focused on heling students in support classes that would result in more collaboration with student services for students required to take the support courses.  </t>
  </si>
  <si>
    <t>A dedicated counselor (5-10 hours a week) focused on heling students in support classes that would result in more collaboration with student services for students required to take the support courses</t>
  </si>
  <si>
    <t>Classroom set of TI84 Plus CE graphic calculators (30 calculators with charging station and cables)</t>
  </si>
  <si>
    <t xml:space="preserve">Replace desktop computers in room 353 and room 355 for Math department faculty.  Update laptops for Math faculty,(consider purchasing Mac Book Pros ), Toner cartridges for printer used by Math faculty in a year.  </t>
  </si>
  <si>
    <t>Classroom analysis to ensure that Math classes fit in their classroom. Also the department requests more permanent use of room 322 and permanent use of another classroom to store the new laptop cart and hold classes.</t>
  </si>
  <si>
    <t>Dedicated office space is needed for adjunct faculty.  Currently more than 12 part timers share one desk in room 355.</t>
  </si>
  <si>
    <t>In Classrooms 1, 2, 3 at 2000 Center St.</t>
  </si>
  <si>
    <t>Food budget to continue tutor training sessions, $35 AMATYC membership to participate in the annual student mathlete competition</t>
  </si>
  <si>
    <t>FYE - Ignite, Persist, UMOJA</t>
  </si>
  <si>
    <t xml:space="preserve">Communication Labs: 2 classrooms or 1 classroom (for 40 students) and 1 smaller room (for 10 students) including a centered podium, audience space, computer and projector with built in camera for speech recording. 4 of 8 courses offered in communication require public speaking. Based on a 2015 FIG project, 72% of students experience moderate to major communication anxiety. As public speaking is required in order to transfer, more resources are required to increase student success in public speaking courses. Dedicated communication labs will help provide space for practice and coaching, leading the way to a communication workshop modeled on the writing workshop (fulfilling the communication apportionment funding from the state). Additionally, a smaller room will help provide a needed space for online courses that require public speaking. This space could help provide the technological needs for students to successfully complete these courses online.
</t>
  </si>
  <si>
    <t>more frequent updates on all computers, scanners, and printers for faculty and in our offices and classrooms. Faculty who teach online and faculty who teach conventional classes all rely on these basic technologies and often encounter delays or other problems using outdated technology.</t>
  </si>
  <si>
    <t>ART</t>
  </si>
  <si>
    <t>Art History</t>
  </si>
  <si>
    <t>Redesign several classroom spaces 421-422-423-424 with front facing computer and keyboard. </t>
  </si>
  <si>
    <t xml:space="preserve">Purchase/Rent subscriptions to streaming audio or video sites (i.e., Kanopy); continued/increase access to JSTOR, Artstor, and other key research databases with the help of the library. This is key for our faculty to remain current in their fields, offer teaching content that is relevant and current to students in an online capacity, and offer students access to current research. </t>
  </si>
  <si>
    <t>Dedicated assessment liaison who can assist with all levels of assessment, including managing, implementing, and tech support, for all parts of our program.</t>
  </si>
  <si>
    <t>database of best practices for online communication courses and equity.</t>
  </si>
  <si>
    <t>Create a communication workshop modeled after the writing workshop in order to help students with communication anxiety; as well as tutoring for speech writing and delivery.</t>
  </si>
  <si>
    <t xml:space="preserve">room is stocked with other teaching materials (e.g., functioning white board erasers) to best serve our students.  </t>
  </si>
  <si>
    <t>ensure all classroom computers are up-to-date (soft and hardware). Too an audit of classrooms show that many of our classrooms orientations could be adjusted to make use of the overhead projector screen and also white boards.</t>
  </si>
  <si>
    <t xml:space="preserve">2 Program coordinator (release for fall and spring semesters). the college has yet to hire a replacement for our online education specialist.  Having an individual in house to deal with the online platform is essential to the ongoing function of our online platforms for student success. </t>
  </si>
  <si>
    <t>many of us request a series of trainings and/or supportive audits to improve the compliance of our courses and assists with ADA.</t>
  </si>
  <si>
    <t>Classified Staff100Internship placement coordinator. Develops formal relationships with community partners, places students in internships, and assess ongoing functioning of the program.</t>
  </si>
  <si>
    <t xml:space="preserve">Classrooms with working AV projectors and audio are a necessity. </t>
  </si>
  <si>
    <t xml:space="preserve">many classrooms in 2050 Center Street do not have usable whiteboard space if the projector/screen are in use - which impacts our delivery of instruction. </t>
  </si>
  <si>
    <t xml:space="preserve">Social science faculty meets frequently with students in small groups and need a space to hold these meetings. This space is extremely limited at 2050 Center Street. </t>
  </si>
  <si>
    <t xml:space="preserve">Office space for part-time instructors is constrained by the number of instructors who share a single workspace. </t>
  </si>
  <si>
    <t>BCC Program Review AY 2018-2019</t>
  </si>
  <si>
    <t>MDMF</t>
  </si>
  <si>
    <t>Code</t>
  </si>
  <si>
    <t>Resource Request Entered</t>
  </si>
  <si>
    <t>Comments</t>
  </si>
  <si>
    <t>Y</t>
  </si>
  <si>
    <t>Notes:</t>
  </si>
  <si>
    <t xml:space="preserve">No resources are being requested at this time. </t>
  </si>
  <si>
    <t>MDMF_VALIDATION</t>
  </si>
  <si>
    <t>Program Review Validation_Gabriel Martinez</t>
  </si>
  <si>
    <t>Program Review Validation_Susan Truong</t>
  </si>
  <si>
    <t>Resource requests left blank</t>
  </si>
  <si>
    <t>Administrative (Submission)</t>
  </si>
  <si>
    <t>Administration</t>
  </si>
  <si>
    <t>Student Equity and Achievement</t>
  </si>
  <si>
    <t>Local SEAP Training, Annual Title IX Training, Annual Behavioral Intervention Team training, Annual UC and CSU Counselor Conferences</t>
  </si>
  <si>
    <t>Chief Student Services Officer Conference and Membership, ACCCA Conference and Board meetings</t>
  </si>
  <si>
    <t xml:space="preserve">Maxient-A software program for managing behavior records. It provides Centralized reporting and recordkeeping for discipline and Title IX incidents. This would also support Clery Reporting. </t>
  </si>
  <si>
    <t>Office of the President</t>
  </si>
  <si>
    <t xml:space="preserve">Staff Assistant - BCC is only campus that has one staff assistant to serve the Office of the President. Even the Office of the Chancellor has two staff assistants. The second staff assistant will increase capacity to process financial activities, external relations for fundraising, and accreditation related activities. </t>
  </si>
  <si>
    <t>Consultant - Services for Advancement &amp; Fundraising Activities, including event coordination and grant writing.</t>
  </si>
  <si>
    <t xml:space="preserve">1 part time student worker - support for Public Information Office for flyer creation and postings, social media, in reach and outreach activities. </t>
  </si>
  <si>
    <t>Council for Advancement and Support of Education (CASE) for President, VP of Instruction, VP of Student Services, Public Information Officer - conferences and workshops</t>
  </si>
  <si>
    <t xml:space="preserve">Annual conference/workshops for College Researcher - CAIR (California Association for Institutional Researchers), Institutional Effectiveness Planning Initiative (IEPI), and Research and Planning (RP) Group. </t>
  </si>
  <si>
    <t>Annual conferences/workshops for Public Information Officer: California Association of Public Information Officials (CAPIO), National Information Officers Association (NIOA), and workshops on Graphic Design and Web Content Development.</t>
  </si>
  <si>
    <t>Annual subscriptions: Qualtrics, website hosting, and social media.</t>
  </si>
  <si>
    <t>Office supplies for Office of President, Executive Assistant, Public Information Officer, College Researcher, Web Content Developer: printer ink, printer paper, college promotional materials (swag)</t>
  </si>
  <si>
    <t>Marketing and social media services to increase visibility for enrollment - AC transit ads, Bart ads, Radio Ads, Glacier Ads, Billboards, Mongoose Text Messaging</t>
  </si>
  <si>
    <t>Business, Science, Multimedia, CS (Submission)</t>
  </si>
  <si>
    <t xml:space="preserve">Courslets.org (Free) </t>
  </si>
  <si>
    <t>Fume hoods, autoclave,  microscopes, pipetman $15,000</t>
  </si>
  <si>
    <t>Desktop computers in labs 518, 514, and 513 need to be replaced with laptops because the desktop computers block part of the white board to the students. ($5,000). MAINTENANCE CONTRACTS: $31,500/yr, $18,900/yr, $4,725/yr, $4,725/yr</t>
  </si>
  <si>
    <t xml:space="preserve">Business </t>
  </si>
  <si>
    <t>(p.a.)?</t>
  </si>
  <si>
    <t>CS Fulltime faculty -- as budgeted.</t>
  </si>
  <si>
    <t>Multi-media Art</t>
  </si>
  <si>
    <t>Liberal Arts, Art, Humanities, SS (Submission)</t>
  </si>
  <si>
    <t>_MACOSX</t>
  </si>
  <si>
    <t>SOCSCI ProgRevs 19 PDFs Final</t>
  </si>
  <si>
    <t xml:space="preserve">SOCSCI ProgRevs 19   </t>
  </si>
  <si>
    <t>MACOSX</t>
  </si>
  <si>
    <t>Veterans</t>
  </si>
  <si>
    <t>NextUp</t>
  </si>
  <si>
    <t>Student Activities</t>
  </si>
  <si>
    <t>Career Transfer Center</t>
  </si>
  <si>
    <t>Validated</t>
  </si>
  <si>
    <t>Library Programs</t>
  </si>
  <si>
    <t>Instruction (Validation)</t>
  </si>
  <si>
    <t>Mathematics</t>
  </si>
  <si>
    <t>Political Sciences</t>
  </si>
  <si>
    <t>Student Services (Validation)</t>
  </si>
  <si>
    <t>Program Review</t>
  </si>
  <si>
    <t xml:space="preserve">Completed Validations </t>
  </si>
  <si>
    <t xml:space="preserve">FYE - First Year Experience </t>
  </si>
  <si>
    <t>American Sign Language</t>
  </si>
  <si>
    <t>ASL</t>
  </si>
  <si>
    <t xml:space="preserve">Music </t>
  </si>
  <si>
    <t>PT faculty as needed for courses.</t>
  </si>
  <si>
    <t>check on classroom facilities, supplies, and PD</t>
  </si>
  <si>
    <t xml:space="preserve">Tutors - tutors are an important part of the success of students. Institutionalizing the tutoring program by hiring tutors every year would support student success. </t>
  </si>
  <si>
    <t>technology software resource request listed in Action Plan but not listed in summary.</t>
  </si>
  <si>
    <t>Continued support for the social sciences department supply fund</t>
  </si>
  <si>
    <t xml:space="preserve">classroom facilities and office listed under "How is technology used by the discipline, department?" and not under resource summary. </t>
  </si>
  <si>
    <t>2 Full time instructional assistants to provide support classes and writing coaches to the success of students in English classes at BCC. We need two full-time instructional assistants to provide stability in “support classes,” including English 208ABCD and 508ABC.</t>
  </si>
  <si>
    <t xml:space="preserve">An additional full-time faculty member in the English Department as its #3 priority for faculty hires. Please see the English Department faculty prioritization narrative. </t>
  </si>
  <si>
    <t xml:space="preserve">Majority of resources listed are missing estimated total cost. </t>
  </si>
  <si>
    <t>Communication lab with camera equipped projector</t>
  </si>
  <si>
    <t>Classroom estimated amount needs to be confirmed - $10k or $100k? Verify PD Individual and District-wide</t>
  </si>
  <si>
    <t>No resources listed</t>
  </si>
  <si>
    <t>No resources listed.</t>
  </si>
  <si>
    <t>Compensation for part-timers each semester at non-instructional rate - extra work</t>
  </si>
  <si>
    <t>check on student worker (tutor) and classroom</t>
  </si>
  <si>
    <t>check numbers - don't match with PDF and calculation</t>
  </si>
  <si>
    <t>HUMAN</t>
  </si>
  <si>
    <t>Estimated cost not provided</t>
  </si>
  <si>
    <t>No resource requests are listed. See updated Resources Requested in PR under Liberal Arts, Art, Humanities Submission folder.</t>
  </si>
  <si>
    <t>Wireless printing system (GoPrint or PrinterOn)/to streamline technology services and keep pace with technology plans ($20,000 to initiate and $3,400 yearly contract) 
- Print card machine that takes credit cards
- Standing desk for the reference area (WorkFit-SR, 1 Monitor, Sit-Stand Desktop Workstation $700)
- 44 chromebooks with shells ($400)
-1 chromebook cart (40 capacity)
-20 chromebook carrying cases and chargers ($100) 
-20 mobile hotspots 2gb month ($50/month)
/support student success increase student access to tools needed for education. 
Per CCC Long-Range Master Plan &amp; BCC EMP-commit to the challenges of Unmet Student Needs &amp; Demand for Technology &amp; Online Education
-----
**Additional needs for new service point for expansion of library footprint 
*scanner ($120.00) 
*Epson receipt printer ($600)
*Circulation desk computer station ($2800) 
*mobile scanner ($750) 
*Tablet for classroom scanning ($1,800) 
Justification: see the BCC Facilities master plan, expansion of the library, College Goals: V</t>
  </si>
  <si>
    <t>EOP&amp;S and CARE</t>
  </si>
  <si>
    <t>Canvas help support for students and instructors and add more features especially video storage.</t>
  </si>
  <si>
    <t xml:space="preserve">Other than classroom 223 and 226, two portable white boards are needed for other rooms (e.g. 212, 214, or 216) because screens block white boards when pulled down. Because of that, ASL instructors cannot write anything while teaching with PP slides or showing videos on screens. we need the portable ones that we can put in our own storage (or office) and use them whenever needed instead of looking for it or waiting for a custodian to find one for us. </t>
  </si>
  <si>
    <t>6 new camcorders are needed fro filming signing tests or interviews. Our current camcorders are bought 10 years ago and they are soon obsolete. ($200 each)</t>
  </si>
  <si>
    <t>Zoom for video conference for ASL instructors to meet with students via Zoom for meetings or class interviews. $15/monthly - need 4 separate numbers</t>
  </si>
  <si>
    <t xml:space="preserve">Black markers (no other colors), board erasers, scanner ($150 for markets and erasers each semester. $500 for scanner. </t>
  </si>
  <si>
    <t>Test proctors available for evening classes.</t>
  </si>
  <si>
    <t>ASL tutors</t>
  </si>
  <si>
    <t>need to fill in estimated cost</t>
  </si>
  <si>
    <t>need assistance from Dean or VPI for total estimated cost</t>
  </si>
  <si>
    <t>No resources are being requested at this time. See validated copy under "completed validation"</t>
  </si>
  <si>
    <t>no resources listed</t>
  </si>
  <si>
    <t>Program Review - Completed Valuation</t>
  </si>
  <si>
    <t>Continued annual training for both VA certifying official and VA Academic Counseling is required. Travel and conference fees for two people</t>
  </si>
  <si>
    <t>2 desktop computers (HPs) - upgrades are needed. The desktops in the VRC are over six years old. $1,600 each</t>
  </si>
  <si>
    <t>Professional development is an important part of NextUp program continued improvement and success. Training includes: customer service, technology to improve job performance - Microsoft office, Starfish, PeopleSoft, Outlook 365, Adobe Acrobat Pro</t>
  </si>
  <si>
    <t>Computer lab - TBD</t>
  </si>
  <si>
    <t>Work stations for clerical assistant, work station for student worker - TBD</t>
  </si>
  <si>
    <t>Storage space for CalWORKs files and supplies - to store old student files, outdated textbooks, and supplies.  Currently our storage space is behind a classroom with limited access for staff.</t>
  </si>
  <si>
    <t>a couple justification categories reference EOP&amp;S and CARE, not CalWORKs</t>
  </si>
  <si>
    <t xml:space="preserve">Software and system update trainings to improve job performance, customer service, other professional development offerings. Professional Development is an important part of EOPS/CARE program continued improvement and success. </t>
  </si>
  <si>
    <t xml:space="preserve">check numbers and missing estimated total cost. </t>
  </si>
  <si>
    <t>Data management system (Accessible Information Management - AIM) to be utilized for the PSSD office to manage student information and expedite DSPS services for student success in receiving timely accommodation needs for classes. $7,385/ annual or $14,103 (3-year subscription).</t>
  </si>
  <si>
    <t xml:space="preserve">facilities missing estimated cost. </t>
  </si>
  <si>
    <t>Admissions &amp; Records</t>
  </si>
  <si>
    <t xml:space="preserve">The UC Davis TOP Program has offered impactful services to students transferring to UC Davis and BCC has seen an improvement in applicant and acceptance rates to Davis and Transfer Admission Guarantee. </t>
  </si>
  <si>
    <t>Basic office supplies, brochures, business cards, banners, etc.</t>
  </si>
  <si>
    <t>Career and Academic Exploration platforms include Focus II, Eureka, Strong Interest Inventory.</t>
  </si>
  <si>
    <t>Annual Transfer Director Conference and 2 one-day trainings are required of CCC Transfer Directors/Coordinators.</t>
  </si>
  <si>
    <t>Current Training of Coordinator, students, and staff to ensure any updates and changes are received.</t>
  </si>
  <si>
    <t xml:space="preserve">Support is needed for administrative assistance, day to day office coverage and other tasks as needed. </t>
  </si>
  <si>
    <t xml:space="preserve">Transfer Assistants are traditionally students experiencing the transfer process and are an integral part of support and guidance. </t>
  </si>
  <si>
    <t>missing facilities - offices estimated cost</t>
  </si>
  <si>
    <t>Validation and Program Review</t>
  </si>
  <si>
    <t>missing Assessment and estimated cost for office facilities</t>
  </si>
  <si>
    <t>see program review.</t>
  </si>
  <si>
    <t>Business, Science, Multimedia, CS</t>
  </si>
  <si>
    <t>Resource requests left blank. In the same file as Anthropology</t>
  </si>
  <si>
    <t>Program Review and Addendum</t>
  </si>
  <si>
    <t>EOPS</t>
  </si>
  <si>
    <t>check PDF and Word doc</t>
  </si>
  <si>
    <t>no resource request listed. Check PDF and Word</t>
  </si>
  <si>
    <t>Validation</t>
  </si>
  <si>
    <t>Validation - Missing Assessment</t>
  </si>
  <si>
    <t>validation</t>
  </si>
  <si>
    <t>Program Review (compressed file)</t>
  </si>
  <si>
    <t>validation - Missing program goals from PDF file.
Curriculum - 6 outlines need to be updated and are scheduled for either SP19 or FA19</t>
  </si>
  <si>
    <t>Validation - Curriculum (no improvement action items or resource request)</t>
  </si>
  <si>
    <t>Validation - Program Review (no data in the field. Assumption they are available but not visible).</t>
  </si>
  <si>
    <t>Validation - Engagement: "This section was left blank."</t>
  </si>
  <si>
    <t>Validation - missing goals - "will need its goals to be set."</t>
  </si>
  <si>
    <t xml:space="preserve">Validation - missing Assessment </t>
  </si>
  <si>
    <t>Program Reviews not in folder:</t>
  </si>
  <si>
    <t>provided by Carolyn Martin via email</t>
  </si>
  <si>
    <t xml:space="preserve">Faculty compensation for collaborative teaching across disciplines, more training in classroom technology, online resources, innovative and effective instructional methods.  </t>
  </si>
  <si>
    <t xml:space="preserve">Funds for curriculum development. </t>
  </si>
  <si>
    <t xml:space="preserve">Funds for faculty mentoring for new faculty. </t>
  </si>
  <si>
    <t xml:space="preserve">Funds to bring speakers into our classroom/campus as well as to assist in getting students off-campus for extra-campus learning experiences. </t>
  </si>
  <si>
    <t>Continued access to all student services for our students on nights and weekends.</t>
  </si>
  <si>
    <t xml:space="preserve">Support of innovation in course development and delivery, including scheduling and collaborative teaching. </t>
  </si>
  <si>
    <t xml:space="preserve">Increased number of sabbaticals for full-time faculty. </t>
  </si>
  <si>
    <t>Frequent updates on all computers, scanners, and printers for faculty and in our offices and classrooms. Faculty who teach online and faculty who teach conventional classes all rely on these basic technologies and often encounter delays or other problems using outdated technology.</t>
  </si>
  <si>
    <t>Addendum - missing estimated cost</t>
  </si>
  <si>
    <t xml:space="preserve">Enhanced or updated projectors, and lighting in our smart classrooms (for Power Points in Art History courses) as well as high-speed and reliable Internet access. Faculty who teach online and faculty who teach conventional classes all rely on the Internet and multimedia access in their offices and in the classroom. We repeatedly encounter problems with clunky technology in our classrooms.  </t>
  </si>
  <si>
    <t xml:space="preserve">New facilities are necessary for student and instructor classroom safety, enhanced course offerings, and increased student enrollment. </t>
  </si>
  <si>
    <t xml:space="preserve">Professional-looking Student Gallery: To display student work for critique and allow for monthly, rotating art exhibitions. Street access &amp; visibility to the public. Professional lighting and movable walls (on wheels). Pedestals for 3D works, monitors, projectors &amp; speakers for video works. (As much wall-space and height as possible). </t>
  </si>
  <si>
    <t xml:space="preserve">Ideally at least 3 art classrooms to encompass Painting, Drawing, 3D modeling, Design, and Public Art. Possibility of some shared space with MMART. </t>
  </si>
  <si>
    <t xml:space="preserve">Raw Space with Unfinished floors: Treat space as a multi-use studio with flexibility for student projects. </t>
  </si>
  <si>
    <t xml:space="preserve">Ventilation (or access to an outdoor workspace / balcony) Ventilation allows BCC to expand course offerings to allow for oil-paint and other materials such as spray-fixative. </t>
  </si>
  <si>
    <t xml:space="preserve">Indoor spray booth (if outdoor workspace is not possible) For spraying fixative on drawings and using other toxic art materials. </t>
  </si>
  <si>
    <t xml:space="preserve">Wall-Space &amp; tall ceilings in classrooms  (as much wall-space and height as possible) - Allows students to work on large-scale projects, Allows students to present work efficiently for critique, High ceilings allow for even light distribution. </t>
  </si>
  <si>
    <t xml:space="preserve">Privacy for Figure Drawing classes  - It is essential that nude models have privacy (another reason to have skylights or transom windows so that passers-by can’t see in during class). </t>
  </si>
  <si>
    <t xml:space="preserve">Walls painted white (&amp; drywall or material that is easy to thumbtack into) for professional presentation of student artwork. </t>
  </si>
  <si>
    <t xml:space="preserve">Versatile Electrical plan (220 &amp; 110 voltage) - ceiling and floor, Drop-down extension cords from ceiling and outlet embedded in the floor. 220 and 110 power for certain equipment and technology needs. </t>
  </si>
  <si>
    <t xml:space="preserve">Even lighting (minimal shadows) to approximate daylight for evening classes (3500 candlepower?) Even light (minimum shadows). </t>
  </si>
  <si>
    <t xml:space="preserve">Truss / Unistrut supports in ceiling for hanging heavy artworks or objects. </t>
  </si>
  <si>
    <t xml:space="preserve">Special utility sinks (slop-sinks) Essential that slop-sinks are easy to clean and ‘snake’ when needed. </t>
  </si>
  <si>
    <t xml:space="preserve">Flammable materials storage To store solvents, paint-thinner, fixative, etc. </t>
  </si>
  <si>
    <t xml:space="preserve">Hazardous waste disposal To dispose of rags with paint or solvents. </t>
  </si>
  <si>
    <t xml:space="preserve">Portable whiteboard/ chalkboard (not fixed to wall). </t>
  </si>
  <si>
    <t xml:space="preserve">Stackable Stools (to replace rolling office chairs) Ideally ULINE Shop Stool #H-2506 (these are the best &amp; most common). </t>
  </si>
  <si>
    <t xml:space="preserve">Storage Racks / Drying Racks / Flat Files - For storage of student artwork (especially artwork in progress). </t>
  </si>
  <si>
    <t xml:space="preserve">2D and 3D artwork Student Lockers To store art materials and portfolios, which are large and cumbersome to transport between each class. </t>
  </si>
  <si>
    <t xml:space="preserve">Storage for individual instructors’ materials. </t>
  </si>
  <si>
    <t xml:space="preserve">Storage in the art classrooms for individual instructors’ materials. </t>
  </si>
  <si>
    <t xml:space="preserve">Easels, drawing horses, taborets, model-stands, drawing-boards, light-tables, cutting-mats. </t>
  </si>
  <si>
    <t>Increased faculty office space, with doors that are not sliding glass door.</t>
  </si>
  <si>
    <t>Movable Partition Walls (on wheels)  - Adds additional wall-space, allowing the classroom design to be modular and flexible depending on the instructor’s needs. Could arrange movable walls in front of full-full-length windows if needed.</t>
  </si>
  <si>
    <t xml:space="preserve">Skylights instead of windows (or transom windows) - Skylights or very-high (“Transom”) windows would provide indirect/ diffuse natural light with minimal shadows (essential for art studio classes) while also maximizing wall-space. (Or movable walls to move in front of full-length windows). </t>
  </si>
  <si>
    <t>ANTHR</t>
  </si>
  <si>
    <t>Sciences (ASTR, BIOL, GEOG, GEOL, PHYS, PHYSC)</t>
  </si>
  <si>
    <t xml:space="preserve">Program Review </t>
  </si>
  <si>
    <t xml:space="preserve">provided by Phoumy </t>
  </si>
  <si>
    <t>Program Reviews provided by Phoumy via email</t>
  </si>
  <si>
    <t>Validation tools, Validation Team (IPC), submission of Validation</t>
  </si>
  <si>
    <t>SS (Validation)</t>
  </si>
  <si>
    <t>Assessment and Orientation</t>
  </si>
  <si>
    <t>Next Up</t>
  </si>
  <si>
    <t xml:space="preserve">PSSD </t>
  </si>
  <si>
    <t>Student Activities &amp; Campus Life</t>
  </si>
  <si>
    <t>Validation - missing Assessment</t>
  </si>
  <si>
    <t>2 desktop computer workstations</t>
  </si>
  <si>
    <t xml:space="preserve">computer lab   </t>
  </si>
  <si>
    <t>work station for a clerical assistant</t>
  </si>
  <si>
    <t>work station for a student worker</t>
  </si>
  <si>
    <t xml:space="preserve">missing resource list? </t>
  </si>
  <si>
    <t xml:space="preserve">Due to the heavy student use in a small existing space and a strong and consistent interest in transfer a large space is needed for the Career and Transfer Center. </t>
  </si>
  <si>
    <t>Canvas training especially for ASL instructors (making, uploading and making signing videos). $1,000 for trainers who are familiar with.</t>
  </si>
  <si>
    <t>Workshop or class on planning and setting up an online course especially designated for ASL class (requires different needs and features than regular class).</t>
  </si>
  <si>
    <t>One new (or used) iMac computer with lighting equipment for ASL faculty to make videos without having to pull things down or use lab room</t>
  </si>
  <si>
    <t>On-house web specialist for the administration of online class platform. Could have background in media and/or accessibility upgrades</t>
  </si>
  <si>
    <t>Stress management, self-care, communication verbal and nonverbal cultural competency and sensitivity</t>
  </si>
  <si>
    <t xml:space="preserve">Printer paper, printer ink cartridges, etc. The CalWORKs program needs the college to provide funds for ink cartridges, print paper and other necessary items as the CalWORKs budget is limited and unable to meet the increasing demand of the computer lab supplies. </t>
  </si>
  <si>
    <t>Hire a second full-time communication faculty to help address the following: increasing enrollment with new requirements for transfer; help develop the communication workshop; develop online curriculum</t>
  </si>
  <si>
    <t>Kanopy Streaming service</t>
  </si>
  <si>
    <t>1 Counseling Department Staff Assistant to support our everyday functions of operating our department. This is needed to ensure we have adequate staffing to support students</t>
  </si>
  <si>
    <t xml:space="preserve">student workers are already the backbone of many English “support courses,” and with the implementation of AB705, the department will be even more reliant upon the use of trained writing coaches, and it will need financial support to ensure they receive quality training in a timely manner. The English department also relies on student workers during its portfolio assessment (discussed in the assessment section above) which happens every Fall and Spring. </t>
  </si>
  <si>
    <t>1/2 classified English tutor</t>
  </si>
  <si>
    <t>2 student workers for clerical support and 3 student tutors - 2 math, 1 English</t>
  </si>
  <si>
    <t xml:space="preserve">Printer paper, printer ink cartridges. The EOPS/CARE program needs the college to provide funds for ink cartridges, print paper and other necessary items as EOPS budget is limited and unable to meet the increasing demand of the computer lab supplies. </t>
  </si>
  <si>
    <t xml:space="preserve">Secure online database for application submission. To streamline admission process, EOPS/CARE needs a secure software system to make the EOPS/CARE application available online. This will allow students to submit their application online, upload supporting documents, have access to check application status, and schedule their mandatory EOPS/CARE new student orientation online. </t>
  </si>
  <si>
    <t xml:space="preserve">Storage space for EOPS/CARE files and supplies. The EOPS/CARE program is in need of a storage room to store old students' files, outdated textbooks from the EOPS/CARE Book Loan program, and supplies. Currently our storage space is behind a classroom with limited access for staff. </t>
  </si>
  <si>
    <t>Support to write new certificates</t>
  </si>
  <si>
    <t>Multimedia Art</t>
  </si>
  <si>
    <t>Counselor/Coordinator</t>
  </si>
  <si>
    <t xml:space="preserve">Web Content Developer: currently frozen, position is critical for ongoing work with website refresh and supporting Canvas online training. </t>
  </si>
  <si>
    <t>Funding for class field trips - reimbursement for transportation, admission (if applicable)</t>
  </si>
  <si>
    <t xml:space="preserve">Increased support for faculty professional membership and travel to regional, national, and international conferences. </t>
  </si>
  <si>
    <t xml:space="preserve">clerical assistant - needed for front desk office operations, data management, test proctoring and student tutoring. </t>
  </si>
  <si>
    <t xml:space="preserve">assistive technology instructor to increase student's access to technology and to increase the likelihood of retention and success of BCC students with disabilities. Request to identify funding that will provide training to students on the use of adaptive technology for completion of coursework. </t>
  </si>
  <si>
    <t>Universal design, adaptive technology for greater student access and crisis intervention.</t>
  </si>
  <si>
    <t>Increase number of SmartPen notetaking paper, ink cartridges and cases made available for students</t>
  </si>
  <si>
    <t xml:space="preserve">Online Education Specialist - hire a replacement for our online education specialist. Having an individual in house to deal with the online platform is essential to the ongoing function of our online platforms for student success. Also, many of us request a series of trainings and/or supportive audits to improve the compliance of our courses and assists with ADA.  </t>
  </si>
  <si>
    <t xml:space="preserve">Many instructors are describing situations in which they are interacting with hostile students. Learning how to diffuse and prevent these interactions will serve both our students and instructors. Active learning is found to support critical thinking and learning of the material. To prepare our students for higher education and employment it might be worthwhile to learn new strategies for how to incorporate this into our curriculum. </t>
  </si>
  <si>
    <t>Continuation of embedded tutor program</t>
  </si>
  <si>
    <t>ADA trainings associated with accessibility of online platform and support faculty development</t>
  </si>
  <si>
    <t xml:space="preserve">Full-time staff assistant for the Student Activities and Campus Life Office is need to 1) track, review, maintain, and analyze student data to ensure continuous program improvement, 2) assist in planning, marketing for, and coordinating the logistics of events, 3) manage the financial transactions of the office such as requisitions, budget transfers, and epafs, and 4) perform a wide range of clerical and technical duties related to the operations of the Student Activities and Campus Life Office. </t>
  </si>
  <si>
    <t>Tutors - Math, English, and Science (currently funded through a grant which will end on 12/31/2020)</t>
  </si>
  <si>
    <t xml:space="preserve">The Veteran Services Coordinator (VSC) and part-time Academic Counselor currently share one small office. When the Counselor has appointments, the VSC needs to find another location to work. Due to the size of the VRC and the number of students, it is not feasible for the VSC to work in there. Two offices are currently required. </t>
  </si>
  <si>
    <t>Wellness Ambassadors - 1 food insecurity, 1, Outreach, 1 webpage master</t>
  </si>
  <si>
    <t>Student experience a limited amount of privacy while in the waiting area. The waiting area faces a hallway with a fair amount of foot traffic headed towards the International Office. The medical staff from our community partner Roots Community Health Center recommends reconfiguring space in the Wellness Center to best avoid potential HIPAA violations. The recommendation is to add higher panels, a small privacy cubicle and a door to the entrance. Vendor www.ki.org.</t>
  </si>
  <si>
    <t>N</t>
  </si>
  <si>
    <t xml:space="preserve">Additional technology resources recommended in Action Plan section of program review were not included in resource request summary. </t>
  </si>
  <si>
    <t>No resources requested at this time</t>
  </si>
  <si>
    <t>Resource request is missing estimated cost</t>
  </si>
  <si>
    <t>Resource request numbers do not match and some are missing estimated costs.</t>
  </si>
  <si>
    <t xml:space="preserve">Resource request is requesting assistance from Dean or VPI to fill in estimated cost. </t>
  </si>
  <si>
    <t>Validation form is missing Assessment section</t>
  </si>
  <si>
    <t>Validation form is missing Assessment section. Resource request for office facilities is missing estimated cost.</t>
  </si>
  <si>
    <t>Validation form is missing Assessment section. Resource request for facilities is missing estimated cost.</t>
  </si>
  <si>
    <t xml:space="preserve">Validation form is missing Assessment section. </t>
  </si>
  <si>
    <t>backfill is needed ASAP so that all F/T library faculty and staff can be trained on the new library services platform for statewide implementation
Library Technician backfill 20 hr/month ( $1900/mo x 17 wks). Librarian backfill 30hr/month x AY schedule 
College Goals: V 
-see attached timeline and LSP plan</t>
  </si>
  <si>
    <t xml:space="preserve">Validation form is missing program goals from PDF file. No resources are being requested at this time. </t>
  </si>
  <si>
    <t xml:space="preserve">Resource request is missing estimated cost. </t>
  </si>
  <si>
    <t>AP Sciences (ASTR, BIOL, GEOG, GEOL, PHYS, PHYSC)</t>
  </si>
  <si>
    <t>Estimated cost under resource request needs verification</t>
  </si>
  <si>
    <t>Need to verify request categories and estimated amounts.</t>
  </si>
  <si>
    <t xml:space="preserve">Resource request for personnel is missing estimated cost. </t>
  </si>
  <si>
    <t xml:space="preserve">Validation form uploaded with Anthropology under MDMF_PR_Validation. Resource request category and estimated cost needs to be verified. </t>
  </si>
  <si>
    <t xml:space="preserve">Resource request missing estimated cost. </t>
  </si>
  <si>
    <t>Discipline/Program</t>
  </si>
  <si>
    <t>Discipline/Program 
Code</t>
  </si>
  <si>
    <t>BUS</t>
  </si>
  <si>
    <t>CHEM</t>
  </si>
  <si>
    <t>COUN</t>
  </si>
  <si>
    <t>ENGL</t>
  </si>
  <si>
    <t>LIS</t>
  </si>
  <si>
    <t>Discipline/Program/Unit</t>
  </si>
  <si>
    <t>Art &amp; Cultural Studies</t>
  </si>
  <si>
    <t>English &amp; Education</t>
  </si>
  <si>
    <t>Library Information Systems</t>
  </si>
  <si>
    <t>VPSS</t>
  </si>
  <si>
    <t>Vice President of Student Services</t>
  </si>
  <si>
    <t>Added after email on 03/04/2019</t>
  </si>
  <si>
    <t>provided by Shirley Slaughter via email</t>
  </si>
  <si>
    <t>Departmer of Business and Administrative Services (BAS)</t>
  </si>
  <si>
    <t>Business and Administrative Services</t>
  </si>
  <si>
    <t>BAS</t>
  </si>
  <si>
    <t>1 FTE Senior Accountant</t>
  </si>
  <si>
    <t>1 FTE Executive Staff Assistant</t>
  </si>
  <si>
    <t>1 FTE Facilities Project Manager (evening administrator)</t>
  </si>
  <si>
    <t>1 FTE Swing Shift Chief Engineer 3:00-11:00pm (time split between 2050 &amp; 2118 Milvia)</t>
  </si>
  <si>
    <t>1 FTE Swing Shift Duplicating Technician (time split between 2050 &amp; 2118)</t>
  </si>
  <si>
    <t>1 FTE Accounting Clerk (Bursars Office ) – To accommodate students and faculty requiring after hour and weekend services.</t>
  </si>
  <si>
    <t>2  FTE Network Support Services Specialist – To support increased technology use at 2050 and 2118</t>
  </si>
  <si>
    <t>2 FTE Custodians (Day and Graveyard). For TCO (total cost ownership), additional custodians will need to be hired for 2118 Milvia.</t>
  </si>
  <si>
    <t>staff development training</t>
  </si>
  <si>
    <t>ACBO, ACCCA, NACUBO annual confrences</t>
  </si>
  <si>
    <t>Instructional Software – Instruction, faculty and instructional support (Adobe, Turnitin, Faronics, Symantec,etc.,)</t>
  </si>
  <si>
    <t>Non Instructional Software – Staff and administrative support (Symantec, Faronics, Corel, etc.)</t>
  </si>
  <si>
    <t xml:space="preserve">IT Supplies for Classrooms &amp; Faculty Offices </t>
  </si>
  <si>
    <t>Copier paper</t>
  </si>
  <si>
    <t>Custodial Supplies –TCO – 2050 Center - 2118 Milvia Street</t>
  </si>
  <si>
    <t>Office Supplies</t>
  </si>
  <si>
    <t>Engineering Maintenance Supplies TCO – 2050 Center-2118 Milvia St</t>
  </si>
  <si>
    <t>IT support supplies for campus and staff offices</t>
  </si>
  <si>
    <t>Bursar’s Office Safe</t>
  </si>
  <si>
    <t>Furniture Upholstery Cleaner – Needed to maintain and sanitize furniture containing fabric throughout the college</t>
  </si>
  <si>
    <t>Grout Cleaner Machine – Needed for sanitation purposes in restrooms</t>
  </si>
  <si>
    <t xml:space="preserve">Equipment/furniture needs for the Duplicating and Mail Services Center located at 2050 Center Street and 2118 Milvia include:
- Two Photocopiers  with networking capability (2118 Milvia)
- One Large Photocopier (2050 Milvia)
- Poster Maker (2050 Center Street) - Producing in-house posters will limit reduce cost paid to outside vendors. 
- Two Folding Machines (one for each location) – Needed for efficiency purposes
- Technology Set up (computer, monitor, telephone -2118 Milvia)
- Ergonomic Chair (2050 Center Street) – Needed for safety and health reasons
- Booklet Folding and Saddle Stitch Machine –Will allow us to easily and cost effectively produce bulletins, booklets and multi-panel brochures
- Automatic Electric Stapler – Provides the ability of automatically staple large sets of documents.  Will also eliminate our liability for complaints related to repetitive stress injuries. </t>
  </si>
  <si>
    <t>Trash Compactor/Trash Bin – Current compactor obsolete thus requiring the need for an updated trash compactor and trash bin to accommodate compactor.</t>
  </si>
  <si>
    <t>Laptop Computers for Full-Time Faculty Refresh-Qty 13</t>
  </si>
  <si>
    <t xml:space="preserve">- Low Speed Buffers (2) – Battery Operated for ease of use
- High Speed Buffer (1) – Electric
- Carpet (Industrial) Shampooer (1) 
- Administrative Computer Workstation for Support
- Desktop Computer for Full-Time Faculty Refresh Qty 2
- Desktop Computers for Computer Lab Refresh Qty 20
- Server and Server Room Equipment for Multi-Purpose Support </t>
  </si>
  <si>
    <t xml:space="preserve">- Relocate IT Office at 2050 – Need office and Workspace
- One IT Office, Workspace at 2118 Milvia
- Executive Assistant to Director 
- Facilities Project Manager Office
- Duplicating Technician Office, Workspace at 2118 Milvia
- Business Services occupies three office totaling 622 SF.  To accommodate additional staff in the very near future the department will need to expand its footprint by approximately 1000 SF. </t>
  </si>
  <si>
    <t>Additional Storage for Technology and Custodial Services and the Duplicating Center</t>
  </si>
  <si>
    <t>Resource request is missing estimated cost for facility offices and other.</t>
  </si>
  <si>
    <t>Office of Instruction</t>
  </si>
  <si>
    <t>Office of the Vice President</t>
  </si>
  <si>
    <t>OI</t>
  </si>
  <si>
    <t>Curriculum and Assessment specialist to be 100% Curriculum Specialist. Currently this position is 50% Curriculum support and 50% Assessment Suport. 30% for Classified Staff to support Assessment.</t>
  </si>
  <si>
    <t>Part-time student worker to support curriculum and assessment specialist with validation of curriculum information, cross-referencing of intake materials.</t>
  </si>
  <si>
    <t>Distance Education Committee and faculty training for DE with OEI standard and ruberics OEI Conference and training CANVAS/Instructure training</t>
  </si>
  <si>
    <t>Auditorium: needs update of programming for new equipment integration. $12,000 + $8,000 installation cost.</t>
  </si>
  <si>
    <t>227: new wiring and AV control system to accommodate new projection, replace current 2 HD LCD projector. $2,500 + $7,500 installation cost.</t>
  </si>
  <si>
    <t>Classrooms 14, 15, 31, 32, 33, 34: HD LCD projector, Wiring and control system to accommodate new projection. $7,500 + $7,500 installation cost</t>
  </si>
  <si>
    <t>Classrooms: 51, 52, 53, 54, 55, 57, 126, 125: HD LCD projector, wiring and control system to accommodate new projection. $7,500 + $7,500 installation cost.</t>
  </si>
  <si>
    <t>Classrooms: 212. 213. 214. 216. 218, 223, 226: HD LCD projector, wiring and control system to accommodate new projection. $7,500 + $7,500 omsta;;atopm cost.</t>
  </si>
  <si>
    <t>Classrooms 311, 313, 315, 316, 321: HD LCD projector, wiring and control system to accommodate new projection.  $7,500 + $7,500 installation cost.</t>
  </si>
  <si>
    <t>Office of Vice President</t>
  </si>
  <si>
    <t>Screen for Art studio 413</t>
  </si>
  <si>
    <t>done (Cora)</t>
  </si>
  <si>
    <r>
      <t xml:space="preserve">Need to verify estimated cost for resource request.  Need to verify if best practices database and communication workshop (referenced under Enrollment Trend in program review) should be included in resource request. </t>
    </r>
    <r>
      <rPr>
        <sz val="11"/>
        <color rgb="FFFF0000"/>
        <rFont val="Calibri"/>
        <family val="2"/>
        <scheme val="minor"/>
      </rPr>
      <t>Martin, Done</t>
    </r>
  </si>
  <si>
    <r>
      <t xml:space="preserve">Resource request estimated cost needs verification. </t>
    </r>
    <r>
      <rPr>
        <sz val="11"/>
        <color rgb="FFFF0000"/>
        <rFont val="Calibri"/>
        <family val="2"/>
        <scheme val="minor"/>
      </rPr>
      <t>Will be done 3/15 (Brenda)</t>
    </r>
  </si>
  <si>
    <r>
      <t>Resource request is missing estimated cost</t>
    </r>
    <r>
      <rPr>
        <sz val="11"/>
        <color rgb="FFFF0000"/>
        <rFont val="Calibri"/>
        <family val="2"/>
        <scheme val="minor"/>
      </rPr>
      <t>Done (Susan)</t>
    </r>
  </si>
  <si>
    <r>
      <t xml:space="preserve">Under resource request, some justifications referenced EOP&amp;S/CARE program. Missing estimated cost for facilities and professional development. </t>
    </r>
    <r>
      <rPr>
        <sz val="11"/>
        <color rgb="FFFF0000"/>
        <rFont val="Calibri"/>
        <family val="2"/>
        <scheme val="minor"/>
      </rPr>
      <t>Loan/Stacey will follow up</t>
    </r>
  </si>
  <si>
    <r>
      <t xml:space="preserve">Resource request is missing estimated cost for facility offices and other. </t>
    </r>
    <r>
      <rPr>
        <sz val="11"/>
        <color rgb="FFFF0000"/>
        <rFont val="Calibri"/>
        <family val="2"/>
        <scheme val="minor"/>
      </rPr>
      <t>Sam</t>
    </r>
  </si>
  <si>
    <t>Cora</t>
  </si>
  <si>
    <t xml:space="preserve">Administrative Serices </t>
  </si>
  <si>
    <r>
      <t xml:space="preserve">Missing cost estimate for office facilities </t>
    </r>
    <r>
      <rPr>
        <sz val="11"/>
        <color rgb="FFFF0000"/>
        <rFont val="Calibri"/>
        <family val="2"/>
        <scheme val="minor"/>
      </rPr>
      <t>Done (Cora)</t>
    </r>
  </si>
  <si>
    <r>
      <t xml:space="preserve">No resources requested at this time </t>
    </r>
    <r>
      <rPr>
        <sz val="11"/>
        <color rgb="FFFF0000"/>
        <rFont val="Calibri"/>
        <family val="2"/>
        <scheme val="minor"/>
      </rPr>
      <t>Brenda</t>
    </r>
  </si>
  <si>
    <t>Heather</t>
  </si>
  <si>
    <r>
      <t xml:space="preserve">Resource request is missing facilities estimated cost  </t>
    </r>
    <r>
      <rPr>
        <sz val="11"/>
        <color rgb="FFFF0000"/>
        <rFont val="Calibri"/>
        <family val="2"/>
        <scheme val="minor"/>
      </rPr>
      <t>Martin</t>
    </r>
  </si>
  <si>
    <r>
      <t xml:space="preserve">Resource request is missing estimated cost. </t>
    </r>
    <r>
      <rPr>
        <sz val="11"/>
        <color rgb="FFFF0000"/>
        <rFont val="Calibri"/>
        <family val="2"/>
        <scheme val="minor"/>
      </rPr>
      <t>Brenda</t>
    </r>
  </si>
  <si>
    <t>LRC/Tutoring</t>
  </si>
  <si>
    <t>Susan</t>
  </si>
  <si>
    <r>
      <t xml:space="preserve">Resource request for personnel needs to be verified. </t>
    </r>
    <r>
      <rPr>
        <sz val="11"/>
        <color rgb="FFFF0000"/>
        <rFont val="Calibri"/>
        <family val="2"/>
        <scheme val="minor"/>
      </rPr>
      <t>Susan</t>
    </r>
  </si>
  <si>
    <t>Submission expected by Friday, 3/22. (John)</t>
  </si>
  <si>
    <r>
      <t xml:space="preserve">Resource request is missing estimated cost.  Does Education have a separate Program Review or part of English? </t>
    </r>
    <r>
      <rPr>
        <sz val="11"/>
        <color rgb="FFFF0000"/>
        <rFont val="Calibri"/>
        <family val="2"/>
        <scheme val="minor"/>
      </rPr>
      <t>Martin</t>
    </r>
  </si>
  <si>
    <r>
      <t xml:space="preserve">Resource request itemized categories do not match total estimated calculations </t>
    </r>
    <r>
      <rPr>
        <sz val="11"/>
        <color rgb="FFFF0000"/>
        <rFont val="Calibri"/>
        <family val="2"/>
        <scheme val="minor"/>
      </rPr>
      <t>Barbara</t>
    </r>
  </si>
  <si>
    <r>
      <t xml:space="preserve">Resource request is missing estimated cost </t>
    </r>
    <r>
      <rPr>
        <sz val="11"/>
        <color rgb="FFFF0000"/>
        <rFont val="Calibri"/>
        <family val="2"/>
        <scheme val="minor"/>
      </rPr>
      <t>Martin</t>
    </r>
  </si>
  <si>
    <r>
      <t xml:space="preserve">Additional resources listed on page 7 (How is technology used by the discipline, department?) of program review was not included in resource summary. Resource request is missing estimated cost. </t>
    </r>
    <r>
      <rPr>
        <sz val="11"/>
        <color rgb="FFFF0000"/>
        <rFont val="Calibri"/>
        <family val="2"/>
        <scheme val="minor"/>
      </rPr>
      <t>Barbara</t>
    </r>
  </si>
  <si>
    <r>
      <t>$4119 for District-wide site license to digital Chronicle of Higher Education/increase faculty, admin and student awareness of higher ed issues 
$20,000 additional to expand access to</t>
    </r>
    <r>
      <rPr>
        <sz val="11"/>
        <color rgb="FFFF0000"/>
        <rFont val="Calibri"/>
        <family val="2"/>
        <scheme val="minor"/>
      </rPr>
      <t xml:space="preserve"> Kanopy</t>
    </r>
    <r>
      <rPr>
        <sz val="11"/>
        <color theme="1"/>
        <rFont val="Calibri"/>
        <family val="2"/>
        <scheme val="minor"/>
      </rPr>
      <t>/use of Kanopy has consistently outpaced our budget and as streaming services replace DVDs (most computers don’t have DVD players) we must keep pace 
$50,000 stable budget for books/as seen above, our books budget fluctuates drastically. $50k annually is needed to ensure we can maintain our collection and meet the needs of students and new programs
-All of the above items have been requested in previous APUs and PRs 
 College Goals: I, II</t>
    </r>
  </si>
  <si>
    <t>Technology: Software</t>
  </si>
  <si>
    <t>Director of College Research</t>
  </si>
  <si>
    <t>Director of Career Education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</si>
</sst>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8" x14ac:knownFonts="1">
    <font>
      <sz val="11"/>
      <color theme="1"/>
      <name val="Calibri"/>
      <family val="2"/>
      <scheme val="minor"/>
    </font>
    <font>
      <b/>
      <sz val="11"/>
      <color theme="1"/>
      <name val="Calibri"/>
      <family val="2"/>
      <scheme val="minor"/>
    </font>
    <font>
      <b/>
      <sz val="14"/>
      <color theme="1"/>
      <name val="Calibri"/>
      <family val="2"/>
      <scheme val="minor"/>
    </font>
    <font>
      <sz val="9"/>
      <color indexed="81"/>
      <name val="Tahoma"/>
      <family val="2"/>
    </font>
    <font>
      <b/>
      <sz val="9"/>
      <color indexed="81"/>
      <name val="Tahoma"/>
      <family val="2"/>
    </font>
    <font>
      <sz val="11"/>
      <name val="Calibri"/>
      <family val="2"/>
      <scheme val="minor"/>
    </font>
    <font>
      <b/>
      <sz val="11"/>
      <name val="Calibri"/>
      <family val="2"/>
      <scheme val="minor"/>
    </font>
    <font>
      <sz val="11"/>
      <color rgb="FFFF0000"/>
      <name val="Calibri"/>
      <family val="2"/>
      <scheme val="minor"/>
    </font>
  </fonts>
  <fills count="10">
    <fill>
      <patternFill patternType="none"/>
    </fill>
    <fill>
      <patternFill patternType="gray125"/>
    </fill>
    <fill>
      <patternFill patternType="solid">
        <fgColor theme="4" tint="0.39997558519241921"/>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92D050"/>
        <bgColor indexed="64"/>
      </patternFill>
    </fill>
    <fill>
      <patternFill patternType="solid">
        <fgColor rgb="FF00B0F0"/>
        <bgColor indexed="64"/>
      </patternFill>
    </fill>
    <fill>
      <patternFill patternType="solid">
        <fgColor rgb="FFFF0000"/>
        <bgColor indexed="64"/>
      </patternFill>
    </fill>
  </fills>
  <borders count="20">
    <border>
      <left/>
      <right/>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162">
    <xf numFmtId="0" fontId="0" fillId="0" borderId="0" xfId="0"/>
    <xf numFmtId="0" fontId="1" fillId="2" borderId="0" xfId="0" applyFont="1" applyFill="1" applyAlignment="1">
      <alignment horizontal="center" wrapText="1"/>
    </xf>
    <xf numFmtId="0" fontId="1" fillId="2" borderId="0" xfId="0" applyFont="1" applyFill="1" applyAlignment="1">
      <alignment wrapText="1"/>
    </xf>
    <xf numFmtId="0" fontId="0" fillId="0" borderId="0" xfId="0" applyAlignment="1">
      <alignment vertical="top"/>
    </xf>
    <xf numFmtId="0" fontId="0" fillId="0" borderId="0" xfId="0" applyAlignment="1">
      <alignment vertical="top" wrapText="1"/>
    </xf>
    <xf numFmtId="164" fontId="0" fillId="0" borderId="0" xfId="0" applyNumberFormat="1" applyAlignment="1">
      <alignment vertical="top" wrapText="1"/>
    </xf>
    <xf numFmtId="164" fontId="1" fillId="0" borderId="0" xfId="0" applyNumberFormat="1" applyFont="1" applyAlignment="1">
      <alignment vertical="top" wrapText="1"/>
    </xf>
    <xf numFmtId="164" fontId="0" fillId="3" borderId="0" xfId="0" applyNumberFormat="1" applyFill="1" applyAlignment="1">
      <alignment vertical="top" wrapText="1"/>
    </xf>
    <xf numFmtId="164" fontId="0" fillId="0" borderId="0" xfId="0" applyNumberFormat="1" applyFill="1" applyAlignment="1">
      <alignment vertical="top" wrapText="1"/>
    </xf>
    <xf numFmtId="0" fontId="1" fillId="0" borderId="0" xfId="0" applyFont="1" applyFill="1" applyAlignment="1">
      <alignment horizontal="center" wrapText="1"/>
    </xf>
    <xf numFmtId="0" fontId="0" fillId="0" borderId="0" xfId="0" applyFill="1" applyAlignment="1">
      <alignment vertical="top" wrapText="1"/>
    </xf>
    <xf numFmtId="164" fontId="1" fillId="0" borderId="0" xfId="0" applyNumberFormat="1" applyFont="1" applyFill="1" applyAlignment="1">
      <alignment vertical="top" wrapText="1"/>
    </xf>
    <xf numFmtId="164" fontId="1" fillId="3" borderId="0" xfId="0" applyNumberFormat="1" applyFont="1" applyFill="1" applyAlignment="1">
      <alignment vertical="top" wrapText="1"/>
    </xf>
    <xf numFmtId="0" fontId="0" fillId="3" borderId="0" xfId="0" applyFill="1" applyAlignment="1">
      <alignment vertical="top"/>
    </xf>
    <xf numFmtId="0" fontId="2" fillId="0" borderId="0" xfId="0" applyFont="1" applyAlignment="1">
      <alignment vertical="top"/>
    </xf>
    <xf numFmtId="0" fontId="1" fillId="2" borderId="0" xfId="0" applyFont="1" applyFill="1" applyAlignment="1"/>
    <xf numFmtId="0" fontId="0" fillId="0" borderId="0" xfId="0" applyAlignment="1"/>
    <xf numFmtId="0" fontId="0" fillId="3" borderId="0" xfId="0" applyFill="1" applyAlignment="1">
      <alignment vertical="top" wrapText="1"/>
    </xf>
    <xf numFmtId="0" fontId="0" fillId="0" borderId="0" xfId="0" applyFill="1" applyAlignment="1">
      <alignment vertical="top"/>
    </xf>
    <xf numFmtId="164" fontId="5" fillId="0" borderId="0" xfId="0" applyNumberFormat="1" applyFont="1" applyFill="1" applyAlignment="1">
      <alignment vertical="top" wrapText="1"/>
    </xf>
    <xf numFmtId="164" fontId="6" fillId="0" borderId="0" xfId="0" applyNumberFormat="1" applyFont="1" applyFill="1" applyAlignment="1">
      <alignment vertical="top" wrapText="1"/>
    </xf>
    <xf numFmtId="0" fontId="0" fillId="0" borderId="0" xfId="0" applyNumberFormat="1"/>
    <xf numFmtId="0" fontId="0" fillId="0" borderId="0" xfId="0" pivotButton="1"/>
    <xf numFmtId="0" fontId="0" fillId="0" borderId="0" xfId="0" applyAlignment="1">
      <alignment horizontal="left"/>
    </xf>
    <xf numFmtId="0" fontId="1" fillId="4" borderId="0" xfId="0" applyFont="1" applyFill="1"/>
    <xf numFmtId="0" fontId="1" fillId="4" borderId="0" xfId="0" applyFont="1" applyFill="1" applyAlignment="1">
      <alignment horizontal="center" wrapText="1"/>
    </xf>
    <xf numFmtId="0" fontId="0" fillId="0" borderId="0" xfId="0" applyAlignment="1">
      <alignment horizontal="center"/>
    </xf>
    <xf numFmtId="0" fontId="0" fillId="0" borderId="0" xfId="0" applyBorder="1" applyAlignment="1">
      <alignment vertical="top"/>
    </xf>
    <xf numFmtId="0" fontId="0" fillId="0" borderId="0" xfId="0" applyBorder="1" applyAlignment="1">
      <alignment horizontal="center" vertical="top"/>
    </xf>
    <xf numFmtId="0" fontId="0" fillId="0" borderId="0" xfId="0" applyBorder="1" applyAlignment="1">
      <alignment vertical="top" wrapText="1"/>
    </xf>
    <xf numFmtId="0" fontId="0" fillId="0" borderId="0" xfId="0" applyBorder="1"/>
    <xf numFmtId="0" fontId="0" fillId="0" borderId="0" xfId="0" applyBorder="1" applyAlignment="1">
      <alignment horizontal="center"/>
    </xf>
    <xf numFmtId="0" fontId="0" fillId="0" borderId="1" xfId="0" applyBorder="1" applyAlignment="1">
      <alignment horizontal="left" indent="2"/>
    </xf>
    <xf numFmtId="0" fontId="2" fillId="0" borderId="0" xfId="0" applyFont="1"/>
    <xf numFmtId="0" fontId="1" fillId="4" borderId="0" xfId="0" applyFont="1" applyFill="1" applyAlignment="1">
      <alignment horizontal="center"/>
    </xf>
    <xf numFmtId="0" fontId="0" fillId="0" borderId="0" xfId="0" applyFill="1" applyBorder="1"/>
    <xf numFmtId="0" fontId="0" fillId="0" borderId="0" xfId="0" applyFill="1" applyBorder="1" applyAlignment="1">
      <alignment vertical="top"/>
    </xf>
    <xf numFmtId="0" fontId="0" fillId="0" borderId="0" xfId="0" applyFill="1" applyBorder="1" applyAlignment="1">
      <alignment horizontal="center" vertical="top"/>
    </xf>
    <xf numFmtId="0" fontId="0" fillId="0" borderId="0" xfId="0" applyFill="1" applyBorder="1" applyAlignment="1">
      <alignment vertical="top" wrapText="1"/>
    </xf>
    <xf numFmtId="0" fontId="0" fillId="3" borderId="0" xfId="0" applyFill="1" applyBorder="1" applyAlignment="1">
      <alignment horizontal="center"/>
    </xf>
    <xf numFmtId="0" fontId="0" fillId="5" borderId="0" xfId="0" applyFill="1" applyBorder="1"/>
    <xf numFmtId="0" fontId="0" fillId="5" borderId="0" xfId="0" applyFill="1" applyBorder="1" applyAlignment="1">
      <alignment horizontal="center"/>
    </xf>
    <xf numFmtId="0" fontId="0" fillId="5" borderId="1" xfId="0" applyFont="1" applyFill="1" applyBorder="1" applyAlignment="1">
      <alignment horizontal="left" indent="2"/>
    </xf>
    <xf numFmtId="0" fontId="0" fillId="5" borderId="0" xfId="0" applyFill="1" applyBorder="1" applyAlignment="1">
      <alignment vertical="top"/>
    </xf>
    <xf numFmtId="0" fontId="0" fillId="5" borderId="0" xfId="0" applyFill="1" applyBorder="1" applyAlignment="1">
      <alignment horizontal="center" vertical="top"/>
    </xf>
    <xf numFmtId="0" fontId="0" fillId="5" borderId="0" xfId="0" applyFill="1" applyBorder="1" applyAlignment="1">
      <alignment vertical="top" wrapText="1"/>
    </xf>
    <xf numFmtId="0" fontId="0" fillId="5" borderId="2" xfId="0" applyFill="1" applyBorder="1" applyAlignment="1">
      <alignment vertical="top"/>
    </xf>
    <xf numFmtId="0" fontId="0" fillId="5" borderId="1" xfId="0" applyFill="1" applyBorder="1" applyAlignment="1">
      <alignment horizontal="left" vertical="top" indent="2"/>
    </xf>
    <xf numFmtId="0" fontId="0" fillId="5" borderId="0" xfId="0" applyFill="1" applyBorder="1" applyAlignment="1">
      <alignment horizontal="left" vertical="top"/>
    </xf>
    <xf numFmtId="0" fontId="1" fillId="0" borderId="3" xfId="0" applyFont="1" applyBorder="1"/>
    <xf numFmtId="0" fontId="0" fillId="0" borderId="4" xfId="0" applyBorder="1"/>
    <xf numFmtId="0" fontId="0" fillId="0" borderId="4" xfId="0" applyBorder="1" applyAlignment="1">
      <alignment horizontal="center"/>
    </xf>
    <xf numFmtId="0" fontId="0" fillId="0" borderId="5" xfId="0" applyBorder="1"/>
    <xf numFmtId="0" fontId="0" fillId="5" borderId="6" xfId="0" applyFill="1" applyBorder="1" applyAlignment="1">
      <alignment horizontal="left" indent="4"/>
    </xf>
    <xf numFmtId="0" fontId="0" fillId="5" borderId="7" xfId="0" applyFill="1" applyBorder="1"/>
    <xf numFmtId="0" fontId="0" fillId="0" borderId="6" xfId="0" applyFill="1" applyBorder="1" applyAlignment="1">
      <alignment horizontal="left" indent="4"/>
    </xf>
    <xf numFmtId="0" fontId="0" fillId="0" borderId="7" xfId="0" applyBorder="1"/>
    <xf numFmtId="0" fontId="0" fillId="5" borderId="8" xfId="0" applyFill="1" applyBorder="1" applyAlignment="1">
      <alignment horizontal="left" indent="4"/>
    </xf>
    <xf numFmtId="0" fontId="0" fillId="5" borderId="9" xfId="0" applyFill="1" applyBorder="1"/>
    <xf numFmtId="0" fontId="0" fillId="5" borderId="9" xfId="0" applyFill="1" applyBorder="1" applyAlignment="1">
      <alignment horizontal="center"/>
    </xf>
    <xf numFmtId="0" fontId="0" fillId="5" borderId="10" xfId="0" applyFill="1" applyBorder="1"/>
    <xf numFmtId="0" fontId="1" fillId="5" borderId="6" xfId="0" applyFont="1" applyFill="1" applyBorder="1" applyAlignment="1">
      <alignment horizontal="left" vertical="top" indent="2"/>
    </xf>
    <xf numFmtId="0" fontId="0" fillId="5" borderId="6" xfId="0" applyFill="1" applyBorder="1" applyAlignment="1">
      <alignment horizontal="left" vertical="top" indent="8"/>
    </xf>
    <xf numFmtId="0" fontId="0" fillId="5" borderId="7" xfId="0" applyFill="1" applyBorder="1" applyAlignment="1">
      <alignment vertical="top" wrapText="1"/>
    </xf>
    <xf numFmtId="0" fontId="0" fillId="5" borderId="6" xfId="0" applyFill="1" applyBorder="1" applyAlignment="1">
      <alignment horizontal="left" indent="8"/>
    </xf>
    <xf numFmtId="0" fontId="1" fillId="0" borderId="6" xfId="0" applyFont="1" applyBorder="1" applyAlignment="1">
      <alignment horizontal="left" vertical="top" indent="2"/>
    </xf>
    <xf numFmtId="0" fontId="0" fillId="5" borderId="6" xfId="0" applyFill="1" applyBorder="1" applyAlignment="1">
      <alignment horizontal="left" indent="6"/>
    </xf>
    <xf numFmtId="0" fontId="0" fillId="5" borderId="6" xfId="0" applyFill="1" applyBorder="1" applyAlignment="1">
      <alignment horizontal="left" vertical="top" indent="2"/>
    </xf>
    <xf numFmtId="0" fontId="0" fillId="5" borderId="7" xfId="0" applyFill="1" applyBorder="1" applyAlignment="1">
      <alignment wrapText="1"/>
    </xf>
    <xf numFmtId="0" fontId="0" fillId="5" borderId="6" xfId="0" applyFill="1" applyBorder="1" applyAlignment="1">
      <alignment horizontal="left" indent="2"/>
    </xf>
    <xf numFmtId="0" fontId="0" fillId="0" borderId="7" xfId="0" applyBorder="1" applyAlignment="1">
      <alignment vertical="top" wrapText="1"/>
    </xf>
    <xf numFmtId="0" fontId="0" fillId="0" borderId="9" xfId="0" applyFill="1" applyBorder="1" applyAlignment="1">
      <alignment vertical="top"/>
    </xf>
    <xf numFmtId="0" fontId="0" fillId="0" borderId="9" xfId="0" applyBorder="1" applyAlignment="1">
      <alignment horizontal="center"/>
    </xf>
    <xf numFmtId="0" fontId="0" fillId="0" borderId="9" xfId="0" applyFill="1" applyBorder="1"/>
    <xf numFmtId="0" fontId="0" fillId="0" borderId="10" xfId="0" applyBorder="1"/>
    <xf numFmtId="0" fontId="1" fillId="5" borderId="3" xfId="0" applyFont="1" applyFill="1" applyBorder="1" applyAlignment="1">
      <alignment vertical="top"/>
    </xf>
    <xf numFmtId="0" fontId="0" fillId="5" borderId="4" xfId="0" applyFill="1" applyBorder="1"/>
    <xf numFmtId="0" fontId="0" fillId="5" borderId="4" xfId="0" applyFill="1" applyBorder="1" applyAlignment="1">
      <alignment horizontal="center"/>
    </xf>
    <xf numFmtId="0" fontId="0" fillId="5" borderId="5" xfId="0" applyFill="1" applyBorder="1"/>
    <xf numFmtId="0" fontId="0" fillId="5" borderId="6" xfId="0" applyFill="1" applyBorder="1" applyAlignment="1">
      <alignment horizontal="left" vertical="top" indent="5"/>
    </xf>
    <xf numFmtId="0" fontId="0" fillId="5" borderId="7" xfId="0" applyFill="1" applyBorder="1" applyAlignment="1">
      <alignment vertical="top"/>
    </xf>
    <xf numFmtId="0" fontId="0" fillId="0" borderId="6" xfId="0" applyFill="1" applyBorder="1" applyAlignment="1">
      <alignment horizontal="left" vertical="top" indent="5"/>
    </xf>
    <xf numFmtId="0" fontId="0" fillId="0" borderId="7" xfId="0" applyBorder="1" applyAlignment="1">
      <alignment vertical="top"/>
    </xf>
    <xf numFmtId="0" fontId="0" fillId="0" borderId="6" xfId="0" applyBorder="1" applyAlignment="1">
      <alignment horizontal="left" vertical="top" indent="5"/>
    </xf>
    <xf numFmtId="0" fontId="0" fillId="0" borderId="6" xfId="0" applyFill="1" applyBorder="1" applyAlignment="1">
      <alignment horizontal="left" vertical="top" indent="2"/>
    </xf>
    <xf numFmtId="0" fontId="0" fillId="3" borderId="7" xfId="0" applyFill="1" applyBorder="1"/>
    <xf numFmtId="0" fontId="0" fillId="0" borderId="7" xfId="0" applyFill="1" applyBorder="1" applyAlignment="1">
      <alignment vertical="top" wrapText="1"/>
    </xf>
    <xf numFmtId="0" fontId="0" fillId="0" borderId="9" xfId="0" applyBorder="1"/>
    <xf numFmtId="0" fontId="0" fillId="5" borderId="6" xfId="0" applyFill="1" applyBorder="1" applyAlignment="1">
      <alignment horizontal="left" indent="5"/>
    </xf>
    <xf numFmtId="0" fontId="0" fillId="0" borderId="6" xfId="0" applyFill="1" applyBorder="1" applyAlignment="1">
      <alignment horizontal="left" indent="5"/>
    </xf>
    <xf numFmtId="0" fontId="0" fillId="5" borderId="8" xfId="0" applyFill="1" applyBorder="1" applyAlignment="1">
      <alignment horizontal="left" indent="5"/>
    </xf>
    <xf numFmtId="0" fontId="0" fillId="5" borderId="6" xfId="0" applyFont="1" applyFill="1" applyBorder="1" applyAlignment="1">
      <alignment horizontal="left" indent="5"/>
    </xf>
    <xf numFmtId="0" fontId="0" fillId="0" borderId="8" xfId="0" applyFont="1" applyBorder="1" applyAlignment="1">
      <alignment horizontal="left" indent="5"/>
    </xf>
    <xf numFmtId="0" fontId="0" fillId="5" borderId="6" xfId="0" applyFill="1" applyBorder="1" applyAlignment="1">
      <alignment horizontal="left" vertical="top" indent="4"/>
    </xf>
    <xf numFmtId="0" fontId="0" fillId="0" borderId="0" xfId="0" applyFill="1" applyBorder="1" applyAlignment="1">
      <alignment horizontal="center"/>
    </xf>
    <xf numFmtId="0" fontId="0" fillId="3" borderId="6" xfId="0" applyFill="1" applyBorder="1" applyAlignment="1">
      <alignment horizontal="left" indent="4"/>
    </xf>
    <xf numFmtId="0" fontId="0" fillId="0" borderId="6" xfId="0" applyFill="1" applyBorder="1" applyAlignment="1">
      <alignment horizontal="left" vertical="top" indent="4"/>
    </xf>
    <xf numFmtId="0" fontId="0" fillId="0" borderId="7" xfId="0" applyFill="1" applyBorder="1"/>
    <xf numFmtId="0" fontId="1" fillId="0" borderId="3" xfId="0" applyFont="1" applyFill="1" applyBorder="1"/>
    <xf numFmtId="0" fontId="0" fillId="0" borderId="4" xfId="0" applyFill="1" applyBorder="1"/>
    <xf numFmtId="0" fontId="0" fillId="0" borderId="4" xfId="0" applyFill="1" applyBorder="1" applyAlignment="1">
      <alignment horizontal="center"/>
    </xf>
    <xf numFmtId="0" fontId="0" fillId="0" borderId="5" xfId="0" applyFill="1" applyBorder="1"/>
    <xf numFmtId="0" fontId="0" fillId="0" borderId="8" xfId="0" applyFill="1" applyBorder="1" applyAlignment="1">
      <alignment horizontal="left" indent="4"/>
    </xf>
    <xf numFmtId="0" fontId="0" fillId="0" borderId="9" xfId="0" applyFill="1" applyBorder="1" applyAlignment="1">
      <alignment horizontal="center"/>
    </xf>
    <xf numFmtId="0" fontId="0" fillId="0" borderId="10" xfId="0" applyFill="1" applyBorder="1"/>
    <xf numFmtId="0" fontId="0" fillId="0" borderId="0" xfId="0" applyFill="1" applyBorder="1" applyAlignment="1">
      <alignment wrapText="1"/>
    </xf>
    <xf numFmtId="0" fontId="0" fillId="5" borderId="0" xfId="0" applyFill="1" applyBorder="1" applyAlignment="1">
      <alignment wrapText="1"/>
    </xf>
    <xf numFmtId="0" fontId="0" fillId="3" borderId="0" xfId="0" applyFill="1" applyBorder="1"/>
    <xf numFmtId="0" fontId="1" fillId="0" borderId="6" xfId="0" applyFont="1" applyFill="1" applyBorder="1" applyAlignment="1">
      <alignment horizontal="left" vertical="top" indent="2"/>
    </xf>
    <xf numFmtId="0" fontId="0" fillId="0" borderId="7" xfId="0" applyFill="1" applyBorder="1" applyAlignment="1">
      <alignment wrapText="1"/>
    </xf>
    <xf numFmtId="0" fontId="1" fillId="0" borderId="6" xfId="0" applyFont="1" applyFill="1" applyBorder="1" applyAlignment="1">
      <alignment horizontal="left" vertical="top" indent="6"/>
    </xf>
    <xf numFmtId="0" fontId="0" fillId="0" borderId="6" xfId="0" applyFill="1" applyBorder="1" applyAlignment="1">
      <alignment horizontal="left" indent="8"/>
    </xf>
    <xf numFmtId="0" fontId="0" fillId="0" borderId="6" xfId="0" applyFill="1" applyBorder="1" applyAlignment="1">
      <alignment horizontal="left" indent="2"/>
    </xf>
    <xf numFmtId="0" fontId="0" fillId="0" borderId="8" xfId="0" applyFill="1" applyBorder="1" applyAlignment="1">
      <alignment horizontal="left" vertical="top" indent="2"/>
    </xf>
    <xf numFmtId="0" fontId="0" fillId="0" borderId="9" xfId="0" applyFill="1" applyBorder="1" applyAlignment="1">
      <alignment horizontal="center" vertical="top"/>
    </xf>
    <xf numFmtId="0" fontId="0" fillId="0" borderId="10" xfId="0" applyFill="1" applyBorder="1" applyAlignment="1">
      <alignment vertical="top" wrapText="1"/>
    </xf>
    <xf numFmtId="0" fontId="0" fillId="6" borderId="0" xfId="0" applyFill="1"/>
    <xf numFmtId="0" fontId="0" fillId="0" borderId="0" xfId="0" applyFill="1"/>
    <xf numFmtId="0" fontId="0" fillId="3" borderId="0" xfId="0" applyFill="1"/>
    <xf numFmtId="0" fontId="0" fillId="0" borderId="0" xfId="0" applyFill="1" applyBorder="1" applyAlignment="1">
      <alignment horizontal="left" vertical="top" indent="5"/>
    </xf>
    <xf numFmtId="0" fontId="0" fillId="0" borderId="8" xfId="0" applyFill="1" applyBorder="1" applyAlignment="1">
      <alignment horizontal="left" vertical="top" indent="5"/>
    </xf>
    <xf numFmtId="0" fontId="0" fillId="0" borderId="9" xfId="0" applyFill="1" applyBorder="1" applyAlignment="1">
      <alignment vertical="top" wrapText="1"/>
    </xf>
    <xf numFmtId="0" fontId="0" fillId="0" borderId="10" xfId="0" applyBorder="1" applyAlignment="1">
      <alignment vertical="top" wrapText="1"/>
    </xf>
    <xf numFmtId="0" fontId="1" fillId="2" borderId="0" xfId="0" applyFont="1" applyFill="1"/>
    <xf numFmtId="0" fontId="0" fillId="2" borderId="0" xfId="0" applyFill="1"/>
    <xf numFmtId="0" fontId="0" fillId="2" borderId="0" xfId="0" applyFill="1" applyAlignment="1">
      <alignment horizontal="center"/>
    </xf>
    <xf numFmtId="0" fontId="0" fillId="3" borderId="0" xfId="0" applyFill="1" applyAlignment="1">
      <alignment horizontal="center"/>
    </xf>
    <xf numFmtId="0" fontId="0" fillId="0" borderId="11" xfId="0" applyFill="1" applyBorder="1" applyAlignment="1">
      <alignment vertical="top"/>
    </xf>
    <xf numFmtId="0" fontId="0" fillId="0" borderId="11" xfId="0" applyFill="1" applyBorder="1" applyAlignment="1">
      <alignment horizontal="center" vertical="top"/>
    </xf>
    <xf numFmtId="0" fontId="0" fillId="5" borderId="11" xfId="0" applyFill="1" applyBorder="1" applyAlignment="1">
      <alignment vertical="top"/>
    </xf>
    <xf numFmtId="0" fontId="0" fillId="5" borderId="11" xfId="0" applyFill="1" applyBorder="1" applyAlignment="1">
      <alignment horizontal="center" vertical="top"/>
    </xf>
    <xf numFmtId="0" fontId="0" fillId="5" borderId="11" xfId="0" applyFill="1" applyBorder="1" applyAlignment="1">
      <alignment vertical="top" wrapText="1"/>
    </xf>
    <xf numFmtId="0" fontId="0" fillId="0" borderId="11" xfId="0" applyFill="1" applyBorder="1" applyAlignment="1">
      <alignment vertical="top" wrapText="1"/>
    </xf>
    <xf numFmtId="0" fontId="1" fillId="4" borderId="12" xfId="0" applyFont="1" applyFill="1" applyBorder="1"/>
    <xf numFmtId="0" fontId="1" fillId="4" borderId="13" xfId="0" applyFont="1" applyFill="1" applyBorder="1" applyAlignment="1">
      <alignment horizontal="center" wrapText="1"/>
    </xf>
    <xf numFmtId="0" fontId="1" fillId="4" borderId="13" xfId="0" applyFont="1" applyFill="1" applyBorder="1" applyAlignment="1">
      <alignment horizontal="center"/>
    </xf>
    <xf numFmtId="0" fontId="1" fillId="4" borderId="13" xfId="0" applyFont="1" applyFill="1" applyBorder="1"/>
    <xf numFmtId="0" fontId="1" fillId="4" borderId="14" xfId="0" applyFont="1" applyFill="1" applyBorder="1" applyAlignment="1">
      <alignment horizontal="center" wrapText="1"/>
    </xf>
    <xf numFmtId="0" fontId="0" fillId="5" borderId="15" xfId="0" applyFill="1" applyBorder="1" applyAlignment="1">
      <alignment vertical="top"/>
    </xf>
    <xf numFmtId="0" fontId="0" fillId="5" borderId="16" xfId="0" applyFill="1" applyBorder="1" applyAlignment="1">
      <alignment horizontal="center" vertical="top"/>
    </xf>
    <xf numFmtId="0" fontId="0" fillId="0" borderId="15" xfId="0" applyFill="1" applyBorder="1" applyAlignment="1">
      <alignment vertical="top"/>
    </xf>
    <xf numFmtId="0" fontId="0" fillId="0" borderId="16" xfId="0" applyFill="1" applyBorder="1" applyAlignment="1">
      <alignment horizontal="center" vertical="top"/>
    </xf>
    <xf numFmtId="164" fontId="6" fillId="3" borderId="0" xfId="0" applyNumberFormat="1" applyFont="1" applyFill="1" applyAlignment="1">
      <alignment vertical="top" wrapText="1"/>
    </xf>
    <xf numFmtId="0" fontId="0" fillId="0" borderId="0" xfId="0" quotePrefix="1" applyAlignment="1">
      <alignment vertical="top" wrapText="1"/>
    </xf>
    <xf numFmtId="0" fontId="7" fillId="0" borderId="11" xfId="0" applyFont="1" applyFill="1" applyBorder="1" applyAlignment="1">
      <alignment vertical="top"/>
    </xf>
    <xf numFmtId="0" fontId="0" fillId="3" borderId="15" xfId="0" applyFill="1" applyBorder="1" applyAlignment="1">
      <alignment vertical="top"/>
    </xf>
    <xf numFmtId="0" fontId="0" fillId="3" borderId="11" xfId="0" applyFill="1" applyBorder="1" applyAlignment="1">
      <alignment horizontal="center" vertical="top"/>
    </xf>
    <xf numFmtId="0" fontId="7" fillId="5" borderId="11" xfId="0" applyFont="1" applyFill="1" applyBorder="1" applyAlignment="1">
      <alignment vertical="top"/>
    </xf>
    <xf numFmtId="0" fontId="7" fillId="5" borderId="11" xfId="0" applyFont="1" applyFill="1" applyBorder="1" applyAlignment="1">
      <alignment vertical="top" wrapText="1"/>
    </xf>
    <xf numFmtId="0" fontId="0" fillId="5" borderId="17" xfId="0" applyFill="1" applyBorder="1" applyAlignment="1">
      <alignment vertical="top"/>
    </xf>
    <xf numFmtId="0" fontId="0" fillId="5" borderId="18" xfId="0" applyFill="1" applyBorder="1" applyAlignment="1">
      <alignment horizontal="center" vertical="top"/>
    </xf>
    <xf numFmtId="0" fontId="0" fillId="5" borderId="18" xfId="0" applyFill="1" applyBorder="1" applyAlignment="1">
      <alignment vertical="top" wrapText="1"/>
    </xf>
    <xf numFmtId="0" fontId="0" fillId="5" borderId="19" xfId="0" applyFill="1" applyBorder="1" applyAlignment="1">
      <alignment horizontal="center" vertical="top"/>
    </xf>
    <xf numFmtId="0" fontId="0" fillId="0" borderId="11" xfId="0" applyFill="1" applyBorder="1" applyAlignment="1">
      <alignment horizontal="left" vertical="top" indent="5"/>
    </xf>
    <xf numFmtId="0" fontId="7" fillId="0" borderId="11" xfId="0" applyFont="1" applyFill="1" applyBorder="1" applyAlignment="1">
      <alignment vertical="top" wrapText="1"/>
    </xf>
    <xf numFmtId="0" fontId="0" fillId="7" borderId="0" xfId="0" applyFill="1" applyAlignment="1">
      <alignment vertical="top" wrapText="1"/>
    </xf>
    <xf numFmtId="0" fontId="0" fillId="8" borderId="0" xfId="0" applyFill="1" applyAlignment="1">
      <alignment vertical="top"/>
    </xf>
    <xf numFmtId="0" fontId="0" fillId="8" borderId="0" xfId="0" applyFill="1" applyAlignment="1">
      <alignment vertical="top" wrapText="1"/>
    </xf>
    <xf numFmtId="0" fontId="0" fillId="9" borderId="0" xfId="0" applyFill="1" applyAlignment="1">
      <alignment vertical="top"/>
    </xf>
    <xf numFmtId="0" fontId="0" fillId="9" borderId="0" xfId="0" applyFill="1" applyAlignment="1">
      <alignment vertical="top" wrapText="1"/>
    </xf>
    <xf numFmtId="164" fontId="0" fillId="9" borderId="0" xfId="0" applyNumberFormat="1" applyFill="1" applyAlignment="1">
      <alignment vertical="top" wrapText="1"/>
    </xf>
    <xf numFmtId="164" fontId="1" fillId="9" borderId="0" xfId="0" applyNumberFormat="1" applyFont="1" applyFill="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ally Phonthachack" refreshedDate="43535.461547916668" createdVersion="6" refreshedVersion="6" minRefreshableVersion="3" recordCount="384">
  <cacheSource type="worksheet">
    <worksheetSource ref="A2:H388" sheet="Resources Requested-Mar25"/>
  </cacheSource>
  <cacheFields count="8">
    <cacheField name="Discipline/Program/Unit" numFmtId="0">
      <sharedItems containsBlank="1"/>
    </cacheField>
    <cacheField name="Program Code" numFmtId="0">
      <sharedItems containsBlank="1"/>
    </cacheField>
    <cacheField name="Course" numFmtId="0">
      <sharedItems count="43">
        <s v="Admissions and Records"/>
        <s v="American Sign Language"/>
        <s v="Anthropology"/>
        <s v="Art History"/>
        <s v="Assessment &amp; Orientation"/>
        <s v="ASTR, BIOL, GEOG, GEOL, PHYS, PHYSC"/>
        <s v="Business"/>
        <s v="Business and Administrative Services"/>
        <s v="CalWORKs"/>
        <s v="Career Transfer Center"/>
        <s v="Chemistry"/>
        <s v="Communications"/>
        <s v="Computer Information Science"/>
        <s v="Counseling"/>
        <s v="Economics"/>
        <s v="Education"/>
        <s v="English"/>
        <s v="EOP&amp;S - CARE"/>
        <s v="ESOL"/>
        <s v="Ethnic Studies"/>
        <s v="FYE - Ignite, Persist, UMOJA"/>
        <s v="Gender studies, Women's Studies, LGBTQ"/>
        <s v="History"/>
        <s v="Humanities"/>
        <s v="Library"/>
        <s v="Mathematics"/>
        <s v="Modern Languages"/>
        <s v="Multimedia Art"/>
        <s v="Music"/>
        <s v="NextUP"/>
        <s v="Office of Instruction"/>
        <s v="Office of the President"/>
        <s v="Office of Vice President"/>
        <s v="Philosophy"/>
        <s v="Political Science"/>
        <s v="Program and Services for Students with Disabilities"/>
        <s v="Psychology"/>
        <s v="Social Work and Human Services"/>
        <s v="Sociology"/>
        <s v="Student Activities &amp; Campus Life "/>
        <s v="Veteran Services"/>
        <s v="Wellness Center"/>
        <s v="Administration" u="1"/>
      </sharedItems>
    </cacheField>
    <cacheField name="Resource Category" numFmtId="0">
      <sharedItems containsBlank="1"/>
    </cacheField>
    <cacheField name="Description/Justification" numFmtId="0">
      <sharedItems longText="1"/>
    </cacheField>
    <cacheField name="Estimated Annual _x000a_Salary Costs" numFmtId="0">
      <sharedItems containsString="0" containsBlank="1" containsNumber="1" minValue="0" maxValue="220000"/>
    </cacheField>
    <cacheField name="Estimated Annual Benefits Costs" numFmtId="0">
      <sharedItems containsString="0" containsBlank="1" containsNumber="1" containsInteger="1" minValue="0" maxValue="1000000"/>
    </cacheField>
    <cacheField name="Total Estimated Cost" numFmtId="164">
      <sharedItems containsString="0" containsBlank="1" containsNumber="1" minValue="0" maxValue="10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84">
  <r>
    <s v="Student Services"/>
    <s v="A&amp;R"/>
    <x v="0"/>
    <m/>
    <s v="No resources listed."/>
    <m/>
    <m/>
    <n v="0"/>
  </r>
  <r>
    <s v="American Sign Language"/>
    <s v="ASL"/>
    <x v="1"/>
    <s v="Personnel: Classified Staff"/>
    <s v="Test proctors available for evening classes."/>
    <m/>
    <m/>
    <n v="0"/>
  </r>
  <r>
    <s v="American Sign Language"/>
    <s v="ASL"/>
    <x v="1"/>
    <s v="Personnel: Student Worker"/>
    <s v="Test proctors available for evening classes."/>
    <m/>
    <m/>
    <n v="0"/>
  </r>
  <r>
    <s v="American Sign Language"/>
    <s v="ASL"/>
    <x v="1"/>
    <s v="Personnel: Part Time Faculty"/>
    <s v="ASL tutors"/>
    <m/>
    <m/>
    <n v="0"/>
  </r>
  <r>
    <s v="American Sign Language"/>
    <s v="ASL"/>
    <x v="1"/>
    <s v="Personnel: Full Time Faculty"/>
    <s v="ASL tutors"/>
    <m/>
    <m/>
    <n v="0"/>
  </r>
  <r>
    <s v="American Sign Language"/>
    <s v="ASL"/>
    <x v="1"/>
    <s v="Professional Development: Department-wide PD "/>
    <s v="Canvas training especially for ASL instructors (making, uploading and making signing videos). $1,000 for trainers who are familiar with."/>
    <m/>
    <m/>
    <n v="0"/>
  </r>
  <r>
    <s v="American Sign Language"/>
    <s v="ASL"/>
    <x v="1"/>
    <s v="Professional Development: Individual PD "/>
    <s v="Workshop or class on planning and setting up an online course especially designated for ASL class (requires different needs and features than regular class)."/>
    <m/>
    <m/>
    <n v="0"/>
  </r>
  <r>
    <s v="American Sign Language"/>
    <s v="ASL"/>
    <x v="1"/>
    <s v="Supplies: Instructional Supplies"/>
    <s v="Black markers (no other colors), board erasers, scanner ($150 for markets and erasers each semester. $500 for scanner. "/>
    <m/>
    <m/>
    <n v="0"/>
  </r>
  <r>
    <s v="American Sign Language"/>
    <s v="ASL"/>
    <x v="1"/>
    <s v="Supplies: Non-Instructional Supplies"/>
    <s v="Zoom for video conference for ASL instructors to meet with students via Zoom for meetings or class interviews. $15/monthly - need 4 separate numbers"/>
    <m/>
    <m/>
    <n v="0"/>
  </r>
  <r>
    <s v="American Sign Language"/>
    <s v="ASL"/>
    <x v="1"/>
    <s v="Technology &amp; Equipment: New"/>
    <s v="6 new camcorders are needed fro filming signing tests or interviews. Our current camcorders are bought 10 years ago and they are soon obsolete. ($200 each)"/>
    <n v="1200"/>
    <m/>
    <n v="1200"/>
  </r>
  <r>
    <s v="American Sign Language"/>
    <s v="ASL"/>
    <x v="1"/>
    <s v="Facilities: Classrooms"/>
    <s v="Other than classroom 223 and 226, two portable white boards are needed for other rooms (e.g. 212, 214, or 216) because screens block white boards when pulled down. Because of that, ASL instructors cannot write anything while teaching with PP slides or showing videos on screens. we need the portable ones that we can put in our own storage (or office) and use them whenever needed instead of looking for it or waiting for a custodian to find one for us. "/>
    <n v="500"/>
    <m/>
    <n v="500"/>
  </r>
  <r>
    <s v="American Sign Language"/>
    <s v="ASL"/>
    <x v="1"/>
    <s v="Facilities: Offices"/>
    <s v="One new (or used) iMac computer with lighting equipment for ASL faculty to make videos without having to pull things down or use lab room"/>
    <n v="1500"/>
    <m/>
    <n v="1500"/>
  </r>
  <r>
    <s v="American Sign Language"/>
    <s v="ASL"/>
    <x v="1"/>
    <s v="Other"/>
    <s v="Canvas help support for students and instructors and add more features especially video storage."/>
    <m/>
    <m/>
    <n v="0"/>
  </r>
  <r>
    <s v="Social Sciences "/>
    <s v="ANTH"/>
    <x v="2"/>
    <s v="Professional Development: Department-wide PD "/>
    <s v="ADA training associated with accessibility of online platform and support faculty development"/>
    <m/>
    <n v="20000"/>
    <n v="20000"/>
  </r>
  <r>
    <s v="Social Sciences "/>
    <s v="ANTH"/>
    <x v="2"/>
    <s v="Personnel: Classified Staff"/>
    <s v="On-house web specialist for the administration of online class platform. Could have background in media and/or accessibility upgrades"/>
    <n v="80000"/>
    <n v="40000"/>
    <n v="120000"/>
  </r>
  <r>
    <s v="Social Sciences "/>
    <s v="ANTH"/>
    <x v="2"/>
    <s v="Personnel: Full Time Faculty"/>
    <s v="Full-time faculty member"/>
    <n v="80000"/>
    <n v="40000"/>
    <n v="120000"/>
  </r>
  <r>
    <s v="Social Sciences "/>
    <s v="ANTH"/>
    <x v="2"/>
    <s v="Supplies: Non-Instructional Supplies"/>
    <s v="Continued support of the Anthropology lab "/>
    <m/>
    <n v="3000"/>
    <n v="3000"/>
  </r>
  <r>
    <s v="Social Sciences "/>
    <s v="ANTH"/>
    <x v="2"/>
    <s v="Personnel: Classified Staff"/>
    <s v="Classified staff to Track and survey graduates of our programs (20%) "/>
    <n v="20000"/>
    <m/>
    <n v="20000"/>
  </r>
  <r>
    <s v="Social Sciences "/>
    <s v="ANTH"/>
    <x v="2"/>
    <s v="Personnel: Student Worker"/>
    <s v="Stipends for student focus groups for guided pathway planning and implementation."/>
    <n v="6000"/>
    <m/>
    <n v="6000"/>
  </r>
  <r>
    <s v="Social Sciences "/>
    <s v="ANTH"/>
    <x v="2"/>
    <s v="Technology &amp; Equipment: New"/>
    <s v="Scheduling and enrollment management software"/>
    <m/>
    <n v="15000"/>
    <n v="15000"/>
  </r>
  <r>
    <s v="Social Sciences "/>
    <s v="ANTH"/>
    <x v="2"/>
    <s v="Professional Development: Department-wide PD "/>
    <s v="Stipends for part-time faculty for participating in assessment efforts"/>
    <n v="6000"/>
    <m/>
    <n v="6000"/>
  </r>
  <r>
    <s v="Art &amp; Cultural Studies"/>
    <s v="ART"/>
    <x v="3"/>
    <s v="Facilities: Classrooms"/>
    <s v="New facilities are necessary for student and instructor classroom safety, enhanced course offerings, and increased student enrollment. "/>
    <m/>
    <m/>
    <n v="0"/>
  </r>
  <r>
    <s v="Art &amp; Cultural Studies"/>
    <s v="ART"/>
    <x v="3"/>
    <s v="Facilities: Labs"/>
    <s v="Professional-looking Student Gallery: To display student work for critique and allow for monthly, rotating art exhibitions. Street access &amp; visibility to the public. Professional lighting and movable walls (on wheels). Pedestals for 3D works, monitors, projectors &amp; speakers for video works. (As much wall-space and height as possible). "/>
    <m/>
    <m/>
    <n v="0"/>
  </r>
  <r>
    <s v="Art &amp; Cultural Studies"/>
    <s v="ART"/>
    <x v="3"/>
    <s v="Facilities: Classrooms"/>
    <s v="Ideally at least 3 art classrooms to encompass Painting, Drawing, 3D modeling, Design, and Public Art. Possibility of some shared space with MMART. "/>
    <m/>
    <m/>
    <n v="0"/>
  </r>
  <r>
    <s v="Art &amp; Cultural Studies"/>
    <s v="ART"/>
    <x v="3"/>
    <s v="Facilities: Labs"/>
    <s v="Raw Space with Unfinished floors: Treat space as a multi-use studio with flexibility for student projects. "/>
    <m/>
    <m/>
    <n v="0"/>
  </r>
  <r>
    <s v="Art &amp; Cultural Studies"/>
    <s v="ART"/>
    <x v="3"/>
    <s v="Facilities: Labs"/>
    <s v="Ventilation (or access to an outdoor workspace / balcony) Ventilation allows BCC to expand course offerings to allow for oil-paint and other materials such as spray-fixative. "/>
    <m/>
    <m/>
    <n v="0"/>
  </r>
  <r>
    <s v="Art &amp; Cultural Studies"/>
    <s v="ART"/>
    <x v="3"/>
    <s v="Facilities: Labs"/>
    <s v="Indoor spray booth (if outdoor workspace is not possible) For spraying fixative on drawings and using other toxic art materials. "/>
    <m/>
    <m/>
    <n v="0"/>
  </r>
  <r>
    <s v="Art &amp; Cultural Studies"/>
    <s v="ART"/>
    <x v="3"/>
    <s v="Facilities: Labs"/>
    <s v="Wall-Space &amp; tall ceilings in classrooms  (as much wall-space and height as possible) - Allows students to work on large-scale projects, Allows students to present work efficiently for critique, High ceilings allow for even light distribution. "/>
    <m/>
    <m/>
    <n v="0"/>
  </r>
  <r>
    <s v="Art &amp; Cultural Studies"/>
    <s v="ART"/>
    <x v="3"/>
    <s v="Facilities: Labs"/>
    <s v="Movable Partition Walls (on wheels)  - Adds additional wall-space, allowing the classroom design to be modular and flexible depending on the instructor’s needs. Could arrange movable walls in front of full-full-length windows if needed."/>
    <m/>
    <m/>
    <n v="0"/>
  </r>
  <r>
    <s v="Art &amp; Cultural Studies"/>
    <s v="ART"/>
    <x v="3"/>
    <s v="Facilities: Labs"/>
    <s v="Skylights instead of windows (or transom windows) - Skylights or very-high (“Transom”) windows would provide indirect/ diffuse natural light with minimal shadows (essential for art studio classes) while also maximizing wall-space. (Or movable walls to move in front of full-length windows). "/>
    <m/>
    <m/>
    <n v="0"/>
  </r>
  <r>
    <s v="Art &amp; Cultural Studies"/>
    <s v="ART"/>
    <x v="3"/>
    <s v="Facilities: Labs"/>
    <s v="Privacy for Figure Drawing classes  - It is essential that nude models have privacy (another reason to have skylights or transom windows so that passers-by can’t see in during class). "/>
    <m/>
    <m/>
    <n v="0"/>
  </r>
  <r>
    <s v="Art &amp; Cultural Studies"/>
    <s v="ART"/>
    <x v="3"/>
    <s v="Facilities: Labs"/>
    <s v="Walls painted white (&amp; drywall or material that is easy to thumbtack into) for professional presentation of student artwork. "/>
    <m/>
    <m/>
    <n v="0"/>
  </r>
  <r>
    <s v="Art &amp; Cultural Studies"/>
    <s v="ART"/>
    <x v="3"/>
    <s v="Facilities: Labs"/>
    <s v="Versatile Electrical plan (220 &amp; 110 voltage) - ceiling and floor, Drop-down extension cords from ceiling and outlet embedded in the floor. 220 and 110 power for certain equipment and technology needs. "/>
    <m/>
    <m/>
    <n v="0"/>
  </r>
  <r>
    <s v="Art &amp; Cultural Studies"/>
    <s v="ART"/>
    <x v="3"/>
    <s v="Facilities: Labs"/>
    <s v="Even lighting (minimal shadows) to approximate daylight for evening classes (3500 candlepower?) Even light (minimum shadows). "/>
    <m/>
    <m/>
    <n v="0"/>
  </r>
  <r>
    <s v="Art &amp; Cultural Studies"/>
    <s v="ART"/>
    <x v="3"/>
    <s v="Facilities: Labs"/>
    <s v="Truss / Unistrut supports in ceiling for hanging heavy artworks or objects. "/>
    <m/>
    <m/>
    <n v="0"/>
  </r>
  <r>
    <s v="Art &amp; Cultural Studies"/>
    <s v="ART"/>
    <x v="3"/>
    <s v="Facilities: Labs"/>
    <s v="Special utility sinks (slop-sinks) Essential that slop-sinks are easy to clean and ‘snake’ when needed. "/>
    <m/>
    <m/>
    <n v="0"/>
  </r>
  <r>
    <s v="Art &amp; Cultural Studies"/>
    <s v="ART"/>
    <x v="3"/>
    <s v="Facilities: Labs"/>
    <s v="Flammable materials storage To store solvents, paint-thinner, fixative, etc. "/>
    <m/>
    <m/>
    <n v="0"/>
  </r>
  <r>
    <s v="Art &amp; Cultural Studies"/>
    <s v="ART"/>
    <x v="3"/>
    <s v="Technology &amp; Equipment: New"/>
    <s v="Hazardous waste disposal To dispose of rags with paint or solvents. "/>
    <m/>
    <m/>
    <n v="0"/>
  </r>
  <r>
    <s v="Art &amp; Cultural Studies"/>
    <s v="ART"/>
    <x v="3"/>
    <s v="Technology &amp; Equipment: New"/>
    <s v="Portable whiteboard/ chalkboard (not fixed to wall). "/>
    <m/>
    <m/>
    <n v="0"/>
  </r>
  <r>
    <s v="Art &amp; Cultural Studies"/>
    <s v="ART"/>
    <x v="3"/>
    <s v="Technology &amp; Equipment: New"/>
    <s v="Stackable Stools (to replace rolling office chairs) Ideally ULINE Shop Stool #H-2506 (these are the best &amp; most common). "/>
    <m/>
    <m/>
    <n v="0"/>
  </r>
  <r>
    <s v="Art &amp; Cultural Studies"/>
    <s v="ART"/>
    <x v="3"/>
    <s v="Technology &amp; Equipment: New"/>
    <s v="Storage Racks / Drying Racks / Flat Files - For storage of student artwork (especially artwork in progress). "/>
    <m/>
    <m/>
    <n v="0"/>
  </r>
  <r>
    <s v="Art &amp; Cultural Studies"/>
    <s v="ART"/>
    <x v="3"/>
    <s v="Technology &amp; Equipment: New"/>
    <s v="2D and 3D artwork Student Lockers To store art materials and portfolios, which are large and cumbersome to transport between each class. "/>
    <m/>
    <m/>
    <n v="0"/>
  </r>
  <r>
    <s v="Art &amp; Cultural Studies"/>
    <s v="ART"/>
    <x v="3"/>
    <s v="Technology &amp; Equipment: New"/>
    <s v="Storage for individual instructors’ materials. "/>
    <m/>
    <m/>
    <n v="0"/>
  </r>
  <r>
    <s v="Art &amp; Cultural Studies"/>
    <s v="ART"/>
    <x v="3"/>
    <s v="Technology &amp; Equipment: New"/>
    <s v="Storage in the art classrooms for individual instructors’ materials. "/>
    <m/>
    <m/>
    <n v="0"/>
  </r>
  <r>
    <s v="Art &amp; Cultural Studies"/>
    <s v="ART"/>
    <x v="3"/>
    <s v="Technology &amp; Equipment: New"/>
    <s v="Easels, drawing horses, taborets, model-stands, drawing-boards, light-tables, cutting-mats. "/>
    <m/>
    <m/>
    <n v="0"/>
  </r>
  <r>
    <s v="Art &amp; Cultural Studies"/>
    <s v="ART"/>
    <x v="3"/>
    <s v="Technology &amp; Equipment: Replacement"/>
    <s v="Frequent updates on all computers, scanners, and printers for faculty and in our offices and classrooms. Faculty who teach online and faculty who teach conventional classes all rely on these basic technologies and often encounter delays or other problems using outdated technology."/>
    <m/>
    <m/>
    <n v="0"/>
  </r>
  <r>
    <s v="Art &amp; Cultural Studies"/>
    <s v="ART"/>
    <x v="3"/>
    <s v="Technology &amp; Equipment: Replacement"/>
    <s v="Increased faculty office space, with doors that are not sliding glass door."/>
    <m/>
    <m/>
    <n v="0"/>
  </r>
  <r>
    <s v="Art &amp; Cultural Studies"/>
    <s v="ART"/>
    <x v="3"/>
    <s v="Technology &amp; Equipment: Replacement"/>
    <s v="Enhanced or updated projectors, and lighting in our smart classrooms (for Power Points in Art History courses) as well as high-speed and reliable Internet access. Faculty who teach online and faculty who teach conventional classes all rely on the Internet and multimedia access in their offices and in the classroom. We repeatedly encounter problems with clunky technology in our classrooms.  "/>
    <m/>
    <m/>
    <n v="0"/>
  </r>
  <r>
    <s v="Art &amp; Cultural Studies"/>
    <s v="ART"/>
    <x v="3"/>
    <s v="Technology &amp; Equipment: Replacement"/>
    <s v="Redesign several classroom spaces 421-422-423-424 with front facing computer and keyboard. "/>
    <m/>
    <m/>
    <n v="0"/>
  </r>
  <r>
    <s v="Art &amp; Cultural Studies"/>
    <s v="ART"/>
    <x v="3"/>
    <s v="Library: Library Materials"/>
    <s v="Purchase/Rent subscriptions to streaming audio or video sites (i.e., Kanopy); continued/increase access to JSTOR, Artstor, and other key research databases with the help of the library. This is key for our faculty to remain current in their fields, offer teaching content that is relevant and current to students in an online capacity, and offer students access to current research. "/>
    <m/>
    <m/>
    <n v="0"/>
  </r>
  <r>
    <s v="Art &amp; Cultural Studies"/>
    <s v="ART"/>
    <x v="3"/>
    <s v="Other"/>
    <s v="Support of innovation in course development and delivery, including scheduling and collaborative teaching. "/>
    <m/>
    <m/>
    <n v="0"/>
  </r>
  <r>
    <s v="Art &amp; Cultural Studies"/>
    <s v="ART"/>
    <x v="3"/>
    <s v="Other"/>
    <s v="Faculty compensation for collaborative teaching across disciplines, more training in classroom technology, online resources, innovative and effective instructional methods.  "/>
    <m/>
    <m/>
    <n v="0"/>
  </r>
  <r>
    <s v="Art &amp; Cultural Studies"/>
    <s v="ART"/>
    <x v="3"/>
    <s v="Other"/>
    <s v="Funds for curriculum development. "/>
    <m/>
    <m/>
    <n v="0"/>
  </r>
  <r>
    <s v="Art &amp; Cultural Studies"/>
    <s v="ART"/>
    <x v="3"/>
    <s v="Other"/>
    <s v="Funds for faculty mentoring for new faculty. "/>
    <m/>
    <m/>
    <n v="0"/>
  </r>
  <r>
    <s v="Art &amp; Cultural Studies"/>
    <s v="ART"/>
    <x v="3"/>
    <s v="Other"/>
    <s v="Increased number of sabbaticals for full-time faculty. "/>
    <m/>
    <m/>
    <n v="0"/>
  </r>
  <r>
    <s v="Art &amp; Cultural Studies"/>
    <s v="ART"/>
    <x v="3"/>
    <s v="Other"/>
    <s v="Funds to bring speakers into our classroom/campus as well as to assist in getting students off-campus for extra-campus learning experiences. "/>
    <m/>
    <m/>
    <n v="0"/>
  </r>
  <r>
    <s v="Art &amp; Cultural Studies"/>
    <s v="ART"/>
    <x v="3"/>
    <s v="Other"/>
    <s v="Continued access to all student services for our students on nights and weekends."/>
    <m/>
    <m/>
    <n v="0"/>
  </r>
  <r>
    <s v="Art &amp; Cultural Studies"/>
    <s v="ART"/>
    <x v="3"/>
    <s v="Personnel: Classified Staff"/>
    <s v="Dedicated assessment liaison who can assist with all levels of assessment, including managing, implementing, and tech support, for all parts of our program."/>
    <m/>
    <m/>
    <n v="0"/>
  </r>
  <r>
    <s v="Student Services"/>
    <m/>
    <x v="4"/>
    <s v="Technology &amp; Equipment: New"/>
    <s v="2 desktop computer workstations"/>
    <m/>
    <m/>
    <n v="0"/>
  </r>
  <r>
    <s v="Student Services"/>
    <m/>
    <x v="4"/>
    <s v="Facilities: Labs"/>
    <s v="computer lab   "/>
    <m/>
    <m/>
    <n v="0"/>
  </r>
  <r>
    <s v="Student Services"/>
    <m/>
    <x v="4"/>
    <s v="Facilities: Offices"/>
    <s v="work station for a clerical assistant"/>
    <m/>
    <m/>
    <n v="0"/>
  </r>
  <r>
    <s v="Student Services"/>
    <m/>
    <x v="4"/>
    <s v="Facilities: Offices"/>
    <s v="work station for a student worker"/>
    <m/>
    <m/>
    <n v="0"/>
  </r>
  <r>
    <s v="AP Sciences"/>
    <s v="AP Science"/>
    <x v="5"/>
    <s v="Personnel: Classified Staff"/>
    <s v="1 full-time classified bio technician Dish washer (part-time) 500hrs @ $15.25 - $78,260/yr "/>
    <n v="70630"/>
    <n v="7630"/>
    <n v="78260"/>
  </r>
  <r>
    <s v="AP Sciences"/>
    <s v="AP Science"/>
    <x v="5"/>
    <s v="Personnel: Student Worker"/>
    <s v="Biology - 60 hrs/wk x 35 wks @ $15/hr _x000a_Chemistry 36 hrs/wk x 35 wks @ $15/hr _x000a_Geography 9 hrs/wk x 35 wks @ $15/hr _x000a_Physics 9 hrs/wk x 35 wks @ $15/hr"/>
    <n v="59850"/>
    <m/>
    <n v="59850"/>
  </r>
  <r>
    <s v="AP Sciences"/>
    <s v="AP Science"/>
    <x v="5"/>
    <s v="Personnel: Full Time Faculty"/>
    <s v="Release Time for the Director of the Biotechnology program should be at least 75%! Geography Engineering "/>
    <m/>
    <m/>
    <n v="0"/>
  </r>
  <r>
    <s v="AP Sciences"/>
    <s v="AP Science"/>
    <x v="5"/>
    <s v="Professional Development: Department-wide PD "/>
    <s v="sabbaticals to work in research areas that contribute to updating knowledge and understanding of latest technologies – which translates into improved and updated information passed on to students and student success in the workplace. "/>
    <m/>
    <m/>
    <n v="0"/>
  </r>
  <r>
    <s v="AP Sciences"/>
    <s v="AP Science"/>
    <x v="5"/>
    <s v="Supplies: Software"/>
    <s v="Courslets.org (Free) "/>
    <n v="0"/>
    <n v="0"/>
    <n v="0"/>
  </r>
  <r>
    <s v="AP Sciences"/>
    <s v="AP Science"/>
    <x v="5"/>
    <s v="Supplies: Books, Magazines, and/or Periodicals"/>
    <s v="Science Nature "/>
    <m/>
    <n v="360"/>
    <n v="360"/>
  </r>
  <r>
    <s v="AP Sciences"/>
    <s v="AP Science"/>
    <x v="5"/>
    <s v="Supplies: Instructional Supplies"/>
    <s v="Geography/Geology - kits and demos"/>
    <m/>
    <n v="1000"/>
    <n v="1000"/>
  </r>
  <r>
    <s v="AP Sciences"/>
    <s v="AP Science"/>
    <x v="5"/>
    <s v="Technology &amp; Equipment: New"/>
    <s v="Sonicator, 3D printer for tissue engineering 3 Dissecting Microscopes"/>
    <m/>
    <n v="10500"/>
    <n v="10500"/>
  </r>
  <r>
    <s v="AP Sciences"/>
    <s v="AP Science"/>
    <x v="5"/>
    <s v="Technology &amp; Equipment: Replacement"/>
    <s v="Desktop computers in labs 518, 514, and 513 need to be replaced with laptops because the desktop computers block part of the white board to the students. ($5,000). MAINTENANCE CONTRACTS: $31,500/yr, $18,900/yr, $4,725/yr, $4,725/yr"/>
    <m/>
    <n v="5000"/>
    <n v="5000"/>
  </r>
  <r>
    <s v="AP Sciences"/>
    <s v="AP Science"/>
    <x v="5"/>
    <s v="Technology &amp; Equipment: Replacement"/>
    <s v="Fume hoods, autoclave,  microscopes, pipetman $15,000"/>
    <m/>
    <n v="15000"/>
    <n v="15000"/>
  </r>
  <r>
    <s v="AP Sciences"/>
    <s v="AP Science"/>
    <x v="5"/>
    <s v="Facilities: Classrooms"/>
    <s v="Science is in need of more dedicated classrooms e.g. Geography needs certain supplements in classrooms. They are now wheeled around. "/>
    <m/>
    <m/>
    <n v="0"/>
  </r>
  <r>
    <s v="AP Sciences"/>
    <s v="AP Science"/>
    <x v="5"/>
    <s v="Facilities: Offices"/>
    <s v="Science is in need of more office space for the adjunct faculty. _x000a_Supplies: Printer cartridges HP B/W + colo"/>
    <m/>
    <n v="400"/>
    <n v="400"/>
  </r>
  <r>
    <s v="AP Sciences"/>
    <s v="AP Science"/>
    <x v="5"/>
    <s v="Facilities: Labs"/>
    <s v="More Labs are needed for Biology, Biotechnology, Chemistry, Geography, Geology, and in the future for Engineering."/>
    <m/>
    <m/>
    <n v="0"/>
  </r>
  <r>
    <s v="AP Sciences"/>
    <s v="AP Science"/>
    <x v="5"/>
    <s v="Facilities: Other"/>
    <s v="Study space is needed for students where they can access scientific publications and where tutor session can be held. We envision a Science Learning Center. "/>
    <m/>
    <m/>
    <n v="0"/>
  </r>
  <r>
    <s v="AP Sciences"/>
    <s v="AP Science"/>
    <x v="5"/>
    <s v="Other"/>
    <s v="BCC needs a full time Marketing Specialist if any of the specialty programs are to survive. For example, in Northern California there are many biotechnology programs a student can select to attend – there are several in the Peralta District alone (PCCD is the only multi-college district in the State of California where this exists). The faculty cannot carry the burden of developing the programs, coursework, maintaining their disciplines, upgrading experiments, counseling students, assisting students locate jobs AND advertising."/>
    <m/>
    <m/>
    <n v="0"/>
  </r>
  <r>
    <s v="Business, Science, Multimedia, CS"/>
    <m/>
    <x v="6"/>
    <s v="Personnel: Classified Staff"/>
    <s v="To hire students who graduated from our business/accounting program to provide tutoring services to evening students."/>
    <n v="6000"/>
    <n v="1500"/>
    <n v="7500"/>
  </r>
  <r>
    <s v="Business, Science, Multimedia, CS"/>
    <m/>
    <x v="6"/>
    <s v="Personnel: Student Worker"/>
    <s v="Hire accounting tutor in Learning Resource Center and provide tutoring services for evening students."/>
    <n v="7000"/>
    <n v="3000"/>
    <n v="10000"/>
  </r>
  <r>
    <s v="Business, Science, Multimedia, CS"/>
    <m/>
    <x v="6"/>
    <s v="Personnel: Part Time Faculty"/>
    <s v="adjunct faculty"/>
    <n v="150000"/>
    <n v="25000"/>
    <n v="175000"/>
  </r>
  <r>
    <s v="Business, Science, Multimedia, CS"/>
    <m/>
    <x v="6"/>
    <s v="Supplies: Software"/>
    <s v="Accounting software and application programs: There is a continuing need to purchase the latest versions of accounting programs for our computerized accounting class to allow accounting faculty to stay current in the industry and to create training videos and lecture materials for accounting and business students. "/>
    <m/>
    <n v="3000"/>
    <n v="3000"/>
  </r>
  <r>
    <s v="Business, Science, Multimedia, CS"/>
    <m/>
    <x v="6"/>
    <s v="Supplies: Instructional Supplies"/>
    <s v="Supplies for accounting tutors, calculators for students to use in the classroom. "/>
    <m/>
    <n v="3000"/>
    <n v="3000"/>
  </r>
  <r>
    <s v="Business, Science, Multimedia, CS"/>
    <m/>
    <x v="6"/>
    <s v="Supplies: Library Collections"/>
    <s v="Textbooks for reference desk for business and accounting courses"/>
    <m/>
    <n v="2000"/>
    <n v="2000"/>
  </r>
  <r>
    <s v="Business, Science, Multimedia, CS"/>
    <m/>
    <x v="6"/>
    <s v="Technology &amp; Equipment: New"/>
    <s v="Additional laptop computers are needed to develop instructional materials."/>
    <m/>
    <n v="4000"/>
    <n v="4000"/>
  </r>
  <r>
    <s v="Administration"/>
    <s v="BAS"/>
    <x v="7"/>
    <s v="Personnel: Classified Staff"/>
    <s v="1 FTE Senior Accountant"/>
    <m/>
    <m/>
    <n v="0"/>
  </r>
  <r>
    <s v="Administration"/>
    <s v="BAS"/>
    <x v="7"/>
    <s v="Personnel: Classified Staff"/>
    <s v="1 FTE Executive Staff Assistant"/>
    <m/>
    <m/>
    <n v="0"/>
  </r>
  <r>
    <s v="Administration"/>
    <s v="BAS"/>
    <x v="7"/>
    <s v="Personnel: Classified Staff"/>
    <s v="1 FTE Facilities Project Manager (evening administrator)"/>
    <m/>
    <m/>
    <n v="0"/>
  </r>
  <r>
    <s v="Administration"/>
    <s v="BAS"/>
    <x v="7"/>
    <s v="Personnel: Classified Staff"/>
    <s v="1 FTE Swing Shift Chief Engineer 3:00-11:00pm (time split between 2050 &amp; 2118 Milvia)"/>
    <m/>
    <m/>
    <n v="0"/>
  </r>
  <r>
    <s v="Administration"/>
    <s v="BAS"/>
    <x v="7"/>
    <s v="Personnel: Classified Staff"/>
    <s v="2 FTE Custodians (Day and Graveyard). For TCO (total cost ownership), additional custodians will need to be hired for 2118 Milvia."/>
    <m/>
    <m/>
    <n v="0"/>
  </r>
  <r>
    <s v="Administration"/>
    <s v="BAS"/>
    <x v="7"/>
    <s v="Personnel: Classified Staff"/>
    <s v="1 FTE Swing Shift Duplicating Technician (time split between 2050 &amp; 2118)"/>
    <m/>
    <m/>
    <n v="0"/>
  </r>
  <r>
    <s v="Administration"/>
    <s v="BAS"/>
    <x v="7"/>
    <s v="Personnel: Classified Staff"/>
    <s v="1 FTE Accounting Clerk (Bursars Office ) – To accommodate students and faculty requiring after hour and weekend services."/>
    <m/>
    <m/>
    <n v="0"/>
  </r>
  <r>
    <s v="Administration"/>
    <s v="BAS"/>
    <x v="7"/>
    <s v="Personnel: Classified Staff"/>
    <s v="2  FTE Network Support Services Specialist – To support increased technology use at 2050 and 2118"/>
    <m/>
    <m/>
    <n v="0"/>
  </r>
  <r>
    <s v="Administration"/>
    <s v="BAS"/>
    <x v="7"/>
    <s v="Professional Development: Department-wide PD "/>
    <s v="staff development training"/>
    <m/>
    <m/>
    <n v="0"/>
  </r>
  <r>
    <s v="Administration"/>
    <s v="BAS"/>
    <x v="7"/>
    <s v="Professional Development: Individual PD "/>
    <s v="ACBO, ACCCA, NACUBO annual confrences"/>
    <m/>
    <n v="5000"/>
    <n v="5000"/>
  </r>
  <r>
    <s v="Administration"/>
    <s v="BAS"/>
    <x v="7"/>
    <s v="Supplies: Software"/>
    <s v="Instructional Software – Instruction, faculty and instructional support (Adobe, Turnitin, Faronics, Symantec,etc.,)"/>
    <m/>
    <n v="30000"/>
    <n v="30000"/>
  </r>
  <r>
    <s v="Administration"/>
    <s v="BAS"/>
    <x v="7"/>
    <s v="Supplies: Software"/>
    <s v="Non Instructional Software – Staff and administrative support (Symantec, Faronics, Corel, etc.)"/>
    <m/>
    <n v="5000"/>
    <n v="5000"/>
  </r>
  <r>
    <s v="Administration"/>
    <s v="BAS"/>
    <x v="7"/>
    <s v="Supplies: Instructional Supplies"/>
    <s v="IT Supplies for Classrooms &amp; Faculty Offices "/>
    <m/>
    <n v="10000"/>
    <n v="10000"/>
  </r>
  <r>
    <s v="Administration"/>
    <s v="BAS"/>
    <x v="7"/>
    <s v="Supplies: Instructional Supplies"/>
    <s v="Copier paper"/>
    <m/>
    <n v="10000"/>
    <n v="10000"/>
  </r>
  <r>
    <s v="Administration"/>
    <s v="BAS"/>
    <x v="7"/>
    <s v="Supplies: Non-Instructional Supplies"/>
    <s v="Custodial Supplies –TCO – 2050 Center - 2118 Milvia Street"/>
    <m/>
    <n v="100000"/>
    <n v="100000"/>
  </r>
  <r>
    <s v="Administration"/>
    <s v="BAS"/>
    <x v="7"/>
    <s v="Supplies: Non-Instructional Supplies"/>
    <s v="Office Supplies"/>
    <m/>
    <n v="5000"/>
    <n v="5000"/>
  </r>
  <r>
    <s v="Administration"/>
    <s v="BAS"/>
    <x v="7"/>
    <s v="Supplies: Non-Instructional Supplies"/>
    <s v="Engineering Maintenance Supplies TCO – 2050 Center-2118 Milvia St"/>
    <m/>
    <n v="20000"/>
    <n v="20000"/>
  </r>
  <r>
    <s v="Administration"/>
    <s v="BAS"/>
    <x v="7"/>
    <s v="Supplies: Non-Instructional Supplies"/>
    <s v="IT support supplies for campus and staff offices"/>
    <m/>
    <n v="5000"/>
    <n v="5000"/>
  </r>
  <r>
    <s v="Administration"/>
    <s v="BAS"/>
    <x v="7"/>
    <s v="Technology &amp; Equipment: New"/>
    <s v="Bursar’s Office Safe"/>
    <m/>
    <n v="1000"/>
    <n v="1000"/>
  </r>
  <r>
    <s v="Administration"/>
    <s v="BAS"/>
    <x v="7"/>
    <s v="Technology &amp; Equipment: New"/>
    <s v="Furniture Upholstery Cleaner – Needed to maintain and sanitize furniture containing fabric throughout the college"/>
    <m/>
    <n v="1500"/>
    <n v="1500"/>
  </r>
  <r>
    <s v="Administration"/>
    <s v="BAS"/>
    <x v="7"/>
    <s v="Technology &amp; Equipment: New"/>
    <s v="Grout Cleaner Machine – Needed for sanitation purposes in restrooms"/>
    <m/>
    <n v="1000"/>
    <n v="1000"/>
  </r>
  <r>
    <s v="Administration"/>
    <s v="BAS"/>
    <x v="7"/>
    <s v="Technology &amp; Equipment: New"/>
    <s v="Equipment/furniture needs for the Duplicating and Mail Services Center located at 2050 Center Street and 2118 Milvia include:_x000a_- Two Photocopiers  with networking capability (2118 Milvia)_x000a_- One Large Photocopier (2050 Milvia)_x000a_- Poster Maker (2050 Center Street) - Producing in-house posters will limit reduce cost paid to outside vendors. _x000a_- Two Folding Machines (one for each location) – Needed for efficiency purposes_x000a_- Technology Set up (computer, monitor, telephone -2118 Milvia)_x000a_- Ergonomic Chair (2050 Center Street) – Needed for safety and health reasons_x000a_- Booklet Folding and Saddle Stitch Machine –Will allow us to easily and cost effectively produce bulletins, booklets and multi-panel brochures_x000a_- Automatic Electric Stapler – Provides the ability of automatically staple large sets of documents.  Will also eliminate our liability for complaints related to repetitive stress injuries. "/>
    <m/>
    <n v="12725"/>
    <n v="12725"/>
  </r>
  <r>
    <s v="Administration"/>
    <s v="BAS"/>
    <x v="7"/>
    <s v="Technology &amp; Equipment: Replacement"/>
    <s v="Trash Compactor/Trash Bin – Current compactor obsolete thus requiring the need for an updated trash compactor and trash bin to accommodate compactor."/>
    <m/>
    <n v="25000"/>
    <n v="25000"/>
  </r>
  <r>
    <s v="Administration"/>
    <s v="BAS"/>
    <x v="7"/>
    <s v="Technology &amp; Equipment: Replacement"/>
    <s v="Laptop Computers for Full-Time Faculty Refresh-Qty 13"/>
    <m/>
    <n v="33000"/>
    <n v="33000"/>
  </r>
  <r>
    <s v="Administration"/>
    <s v="BAS"/>
    <x v="7"/>
    <s v="Technology &amp; Equipment: Replacement"/>
    <s v="- Low Speed Buffers (2) – Battery Operated for ease of use_x000a_- High Speed Buffer (1) – Electric_x000a_- Carpet (Industrial) Shampooer (1) _x000a_- Administrative Computer Workstation for Support_x000a_- Desktop Computer for Full-Time Faculty Refresh Qty 2_x000a_- Desktop Computers for Computer Lab Refresh Qty 20_x000a_- Server and Server Room Equipment for Multi-Purpose Support "/>
    <m/>
    <n v="96100"/>
    <n v="96100"/>
  </r>
  <r>
    <s v="Administration"/>
    <s v="BAS"/>
    <x v="7"/>
    <s v="Facilities: Offices"/>
    <s v="- Relocate IT Office at 2050 – Need office and Workspace_x000a_- One IT Office, Workspace at 2118 Milvia_x000a_- Executive Assistant to Director _x000a_- Facilities Project Manager Office_x000a_- Duplicating Technician Office, Workspace at 2118 Milvia_x000a_- Business Services occupies three office totaling 622 SF.  To accommodate additional staff in the very near future the department will need to expand its footprint by approximately 1000 SF. "/>
    <m/>
    <m/>
    <n v="0"/>
  </r>
  <r>
    <s v="Administration"/>
    <s v="BAS"/>
    <x v="7"/>
    <s v="Other"/>
    <s v="Additional Storage for Technology and Custodial Services and the Duplicating Center"/>
    <m/>
    <m/>
    <m/>
  </r>
  <r>
    <s v="Student Services"/>
    <s v="CalWORKs"/>
    <x v="8"/>
    <s v="Personnel: Classified Staff"/>
    <s v="1 program coordinator"/>
    <n v="63000"/>
    <n v="4500"/>
    <n v="67500"/>
  </r>
  <r>
    <s v="Student Services"/>
    <s v="CalWORKs"/>
    <x v="8"/>
    <s v="Personnel: Classified Staff"/>
    <s v="1/2 clerical assistant"/>
    <n v="33000"/>
    <n v="2000"/>
    <n v="35000"/>
  </r>
  <r>
    <s v="Student Services"/>
    <s v="CalWORKs"/>
    <x v="8"/>
    <s v="Personnel: Student Worker"/>
    <s v="2 student workers  "/>
    <n v="10000"/>
    <n v="500"/>
    <n v="10500"/>
  </r>
  <r>
    <s v="Student Services"/>
    <s v="CalWORKs"/>
    <x v="8"/>
    <s v="Personnel: Part Time Faculty"/>
    <s v="1/2 counselor "/>
    <n v="35000"/>
    <n v="15000"/>
    <n v="50000"/>
  </r>
  <r>
    <s v="Student Services"/>
    <s v="CalWORKs"/>
    <x v="8"/>
    <s v="Professional Development: Department-wide PD "/>
    <s v="software and system update trainings to improve job performance, customer service, other professional development offerings (Microsoft office, SARS/Starfish, PeopleSoft, Outlook 365, Adobe Acrobat Pro)"/>
    <m/>
    <m/>
    <n v="0"/>
  </r>
  <r>
    <s v="Student Services"/>
    <s v="CalWORKs"/>
    <x v="8"/>
    <s v="Professional Development: Individual PD "/>
    <s v="Stress management, self-care, communication verbal and nonverbal cultural competency and sensitivity"/>
    <m/>
    <m/>
    <n v="0"/>
  </r>
  <r>
    <s v="Student Services"/>
    <s v="CalWORKs"/>
    <x v="8"/>
    <s v="Supplies: Non-Instructional Supplies"/>
    <s v="Printer paper, printer ink cartridges, etc. The CalWORKs program needs the college to provide funds for ink cartridges, print paper and other necessary items as the CalWORKs budget is limited and unable to meet the increasing demand of the computer lab supplies. "/>
    <m/>
    <n v="1500"/>
    <n v="1500"/>
  </r>
  <r>
    <s v="Student Services"/>
    <s v="CalWORKs"/>
    <x v="8"/>
    <s v="Technology &amp; Equipment: New"/>
    <s v="Secure online database for application submission - to streamline admission process"/>
    <m/>
    <n v="2000"/>
    <n v="2000"/>
  </r>
  <r>
    <s v="Student Services"/>
    <s v="CalWORKs"/>
    <x v="8"/>
    <s v="Facilities: Other"/>
    <s v="Storage space for CalWORKs files and supplies - to store old student files, outdated textbooks, and supplies.  Currently our storage space is behind a classroom with limited access for staff."/>
    <m/>
    <m/>
    <n v="0"/>
  </r>
  <r>
    <s v="Student Services"/>
    <m/>
    <x v="9"/>
    <s v="Personnel: Classified Staff"/>
    <s v="Support is needed for administrative assistance, day to day office coverage and other tasks as needed. "/>
    <n v="30000"/>
    <m/>
    <n v="30000"/>
  </r>
  <r>
    <s v="Student Services"/>
    <m/>
    <x v="9"/>
    <s v="Personnel: Student Worker"/>
    <s v="Transfer Assistants are traditionally students experiencing the transfer process and are an integral part of support and guidance. "/>
    <n v="20000"/>
    <m/>
    <n v="20000"/>
  </r>
  <r>
    <s v="Student Services"/>
    <m/>
    <x v="9"/>
    <s v="Professional Development: Department-wide PD "/>
    <s v="Current Training of Coordinator, students, and staff to ensure any updates and changes are received."/>
    <n v="1500"/>
    <m/>
    <n v="1500"/>
  </r>
  <r>
    <s v="Student Services"/>
    <m/>
    <x v="9"/>
    <s v="Professional Development: Individual PD "/>
    <s v="Annual Transfer Director Conference and 2 one-day trainings are required of CCC Transfer Directors/Coordinators."/>
    <n v="5000"/>
    <m/>
    <n v="5000"/>
  </r>
  <r>
    <s v="Student Services"/>
    <m/>
    <x v="9"/>
    <s v="Supplies: Software"/>
    <s v="Career and Academic Exploration platforms include Focus II, Eureka, Strong Interest Inventory."/>
    <n v="6000"/>
    <m/>
    <n v="6000"/>
  </r>
  <r>
    <s v="Student Services"/>
    <m/>
    <x v="9"/>
    <s v="Supplies: Non-Instructional Supplies"/>
    <s v="Basic office supplies, brochures, business cards, banners, etc."/>
    <n v="3000"/>
    <m/>
    <n v="3000"/>
  </r>
  <r>
    <s v="Student Services"/>
    <m/>
    <x v="9"/>
    <s v="Other"/>
    <s v="The UC Davis TOP Program has offered impactful services to students transferring to UC Davis and BCC has seen an improvement in applicant and acceptance rates to Davis and Transfer Admission Guarantee. "/>
    <n v="7000"/>
    <m/>
    <n v="7000"/>
  </r>
  <r>
    <s v="Business, Science, Multimedia, CS"/>
    <m/>
    <x v="10"/>
    <s v="Personnel: Classified Staff"/>
    <s v="Science Department currently has one full-time chemistry laboratory technician supported by the Strong Work Force Funding. In the event that this funding becomes unavailable, the college MUST absorb the cost to retain this position. The department will NOT be able to maintain the current offering of chemistry courses without a full-time lab technician. "/>
    <n v="45000"/>
    <n v="23000"/>
    <n v="68000"/>
  </r>
  <r>
    <s v="Business, Science, Multimedia, CS"/>
    <m/>
    <x v="10"/>
    <s v="Personnel: Student Worker"/>
    <s v="Student workers or TA’s are needed to assist both students and instructors during laboratory experiment to ensure that students learn the correct way of handling chemicals and equipment and that they observe the laboratory safety guidelines. Student workers also help with chemical preparation and lab clean-up. _x000a_1) Lab TA’s (fall and spring): 33 lab-hrs/wk x 32 wks = 1056 hrs_x000a_2) Summer Lab TA’s: 24 lab-hrs/wk x 6 wks = 144 hrs_x000a_3) Tutors (Fall &amp; Spring): 5 hrs/wk x 32 wks = 160 hrs_x000a_4) Tutors (Summer): 4 hrs/wk x 6 wks = 24 hrs_x000a_Total # of hours = 1384 hrs @ $15/hr."/>
    <n v="20760"/>
    <m/>
    <n v="20760"/>
  </r>
  <r>
    <s v="Business, Science, Multimedia, CS"/>
    <m/>
    <x v="10"/>
    <s v="Personnel: Part Time Faculty"/>
    <s v="An additional part-time instructor to teach another section of Chem 1B offered in fall and spring semesters. (Currently the chemistry department has 5 adjunct faculties sharing a total of 38.4 FTE."/>
    <n v="31000"/>
    <m/>
    <n v="31000"/>
  </r>
  <r>
    <s v="Business, Science, Multimedia, CS"/>
    <m/>
    <x v="10"/>
    <s v="Personnel: Full Time Faculty"/>
    <s v="To expand the offering of chemistry classes and sustain the CTE program, the department will require another full-time faculty, preferably in an analytical field."/>
    <n v="65000"/>
    <n v="32000"/>
    <n v="97000"/>
  </r>
  <r>
    <s v="Business, Science, Multimedia, CS"/>
    <m/>
    <x v="10"/>
    <s v="Professional Development: Department-wide PD "/>
    <s v="Refreshment for Science Advisory Committee Meetings"/>
    <m/>
    <n v="500"/>
    <n v="500"/>
  </r>
  <r>
    <s v="Business, Science, Multimedia, CS"/>
    <m/>
    <x v="10"/>
    <s v="Supplies: Instructional Supplies"/>
    <s v="Consumables and office supplies - chemicals, glassware, whiteboard markers &amp; erasers, pencils, pens, printing paper, writing pads, etc."/>
    <m/>
    <n v="7500"/>
    <n v="7500"/>
  </r>
  <r>
    <s v="Business, Science, Multimedia, CS"/>
    <m/>
    <x v="10"/>
    <s v="Supplies: Non-Instructional Supplies"/>
    <s v="Equipment service, repair &amp; maintenance  - The department has very expensive analytical equipment. They are sensitive equipment that require regular servicing and maintenance by a professional technician."/>
    <m/>
    <n v="5000"/>
    <n v="5000"/>
  </r>
  <r>
    <s v="Business, Science, Multimedia, CS"/>
    <m/>
    <x v="10"/>
    <s v="Technology &amp; Equipment: New"/>
    <s v="Printer for GC-MS"/>
    <m/>
    <n v="500"/>
    <n v="500"/>
  </r>
  <r>
    <s v="Business, Science, Multimedia, CS"/>
    <m/>
    <x v="10"/>
    <s v="Facilities: Classrooms"/>
    <s v="Another tiered classroom large enough to accommodate double sections lectures for Chem 30A, Chem 1A and Chem 1B"/>
    <m/>
    <m/>
    <n v="0"/>
  </r>
  <r>
    <s v="Business, Science, Multimedia, CS"/>
    <m/>
    <x v="10"/>
    <s v="Facilities: Offices"/>
    <s v="Additional office space with 4 desk and a table for a new full-time faculty and current adjunct faculty."/>
    <m/>
    <m/>
    <n v="0"/>
  </r>
  <r>
    <s v="Business, Science, Multimedia, CS"/>
    <m/>
    <x v="10"/>
    <s v="Facilities: Labs"/>
    <s v="An additional fully equipped general chemistry lab to allow more offering of Chem 30A, Chem 1A and Chem 1B."/>
    <m/>
    <m/>
    <n v="0"/>
  </r>
  <r>
    <s v="Business, Science, Multimedia, CS"/>
    <m/>
    <x v="10"/>
    <s v="Facilities: Other"/>
    <s v="A classroom with tables and desktops dedicated for tutoring sessions."/>
    <m/>
    <m/>
    <n v="0"/>
  </r>
  <r>
    <s v="Art &amp; Cultural Studies"/>
    <s v="COMM"/>
    <x v="11"/>
    <s v="Facilities: Labs"/>
    <s v="Communication Labs: 2 classrooms or 1 classroom (for 40 students) and 1 smaller room (for 10 students) including a centered podium, audience space, computer and projector with built in camera for speech recording. 4 of 8 courses offered in communication require public speaking. Based on a 2015 FIG project, 72% of students experience moderate to major communication anxiety. As public speaking is required in order to transfer, more resources are required to increase student success in public speaking courses. Dedicated communication labs will help provide space for practice and coaching, leading the way to a communication workshop modeled on the writing workshop (fulfilling the communication apportionment funding from the state). Additionally, a smaller room will help provide a needed space for online courses that require public speaking. This space could help provide the technological needs for students to successfully complete these courses online._x000a_"/>
    <m/>
    <n v="10000"/>
    <n v="10000"/>
  </r>
  <r>
    <s v="Art &amp; Cultural Studies"/>
    <s v="COMM"/>
    <x v="11"/>
    <s v="Personnel: Full Time Faculty"/>
    <s v="Hire a second full-time communication faculty to help address the following: increasing enrollment with new requirements for transfer; help develop the communication workshop; develop online curriculum"/>
    <n v="85000"/>
    <n v="15000"/>
    <n v="100000"/>
  </r>
  <r>
    <s v="Art &amp; Cultural Studies"/>
    <s v="COMM"/>
    <x v="11"/>
    <s v="Professional Development: Individual PD "/>
    <s v="sabbatical project on online courses and equity success"/>
    <n v="0"/>
    <n v="0"/>
    <n v="0"/>
  </r>
  <r>
    <s v="Art &amp; Cultural Studies"/>
    <s v="COMM"/>
    <x v="11"/>
    <s v="Professional Development: Individual PD "/>
    <s v="database of best practices for online communication courses and equity."/>
    <m/>
    <m/>
    <n v="0"/>
  </r>
  <r>
    <s v="Art &amp; Cultural Studies"/>
    <s v="COMM"/>
    <x v="11"/>
    <s v="Library: Library Collections"/>
    <s v="Kanopy Streaming service"/>
    <m/>
    <n v="10000"/>
    <n v="10000"/>
  </r>
  <r>
    <s v="Art &amp; Cultural Studies"/>
    <s v="COMM"/>
    <x v="11"/>
    <s v="Facilities: Labs"/>
    <s v="Communication lab with camera equipped projector"/>
    <n v="100000"/>
    <m/>
    <n v="100000"/>
  </r>
  <r>
    <s v="Art &amp; Cultural Studies"/>
    <s v="COMM"/>
    <x v="11"/>
    <s v="Professional Development: Department-wide PD "/>
    <s v="Create a communication workshop modeled after the writing workshop in order to help students with communication anxiety; as well as tutoring for speech writing and delivery."/>
    <m/>
    <m/>
    <n v="0"/>
  </r>
  <r>
    <s v="Business, Science, Multimedia, CS"/>
    <s v="CIS"/>
    <x v="12"/>
    <s v="Personnel: Classified Staff"/>
    <s v="CTE and Transfer courses: staff to coordinate departmental activities, support students. "/>
    <n v="30000"/>
    <n v="10000"/>
    <n v="40000"/>
  </r>
  <r>
    <s v="Business, Science, Multimedia, CS"/>
    <s v="CIS"/>
    <x v="12"/>
    <s v="Personnel: Student Worker"/>
    <s v="In-class and LRC Support"/>
    <n v="50000"/>
    <m/>
    <n v="50000"/>
  </r>
  <r>
    <s v="Business, Science, Multimedia, CS"/>
    <s v="CIS"/>
    <x v="12"/>
    <s v="Personnel: Part Time Faculty"/>
    <s v="Adjunct faculty for CIS/CS classes"/>
    <n v="200000"/>
    <n v="20000"/>
    <n v="220000"/>
  </r>
  <r>
    <s v="Business, Science, Multimedia, CS"/>
    <s v="CIS"/>
    <x v="12"/>
    <s v="Personnel: Full Time Faculty"/>
    <s v="CS Fulltime faculty -- as budgeted."/>
    <m/>
    <m/>
    <n v="0"/>
  </r>
  <r>
    <s v="Business, Science, Multimedia, CS"/>
    <s v="CIS"/>
    <x v="12"/>
    <s v="Professional Development: Department-wide PD "/>
    <s v="Attend conferences and professional development activities"/>
    <m/>
    <n v="5000"/>
    <n v="5000"/>
  </r>
  <r>
    <s v="Business, Science, Multimedia, CS"/>
    <s v="CIS"/>
    <x v="12"/>
    <s v="Supplies: Software"/>
    <s v="Robotics software"/>
    <m/>
    <n v="500"/>
    <n v="500"/>
  </r>
  <r>
    <s v="Business, Science, Multimedia, CS"/>
    <s v="CIS"/>
    <x v="12"/>
    <s v="Supplies: Instructional Supplies"/>
    <s v="Robotics kits"/>
    <m/>
    <n v="5000"/>
    <n v="5000"/>
  </r>
  <r>
    <s v="Business, Science, Multimedia, CS"/>
    <s v="CIS"/>
    <x v="12"/>
    <s v="Supplies: Non-Instructional Supplies"/>
    <s v="Computer and instructional supplies support"/>
    <m/>
    <n v="10000"/>
    <n v="10000"/>
  </r>
  <r>
    <s v="Business, Science, Multimedia, CS"/>
    <s v="CIS"/>
    <x v="12"/>
    <s v="Facilities: Labs"/>
    <s v="General purpose multi-use computer lab"/>
    <n v="200000"/>
    <m/>
    <n v="200000"/>
  </r>
  <r>
    <s v="Student Services"/>
    <m/>
    <x v="13"/>
    <s v="Personnel: Classified Staff"/>
    <s v="1 Counseling Department Staff Assistant to support our everyday functions of operating our department. This is needed to ensure we have adequate staffing to support students"/>
    <n v="44136"/>
    <n v="13240"/>
    <n v="57376"/>
  </r>
  <r>
    <s v="Student Services"/>
    <m/>
    <x v="13"/>
    <s v="Personnel: Student Worker"/>
    <s v="3 - student workers to support our everyday office needs at the front desk"/>
    <n v="30000"/>
    <n v="0"/>
    <n v="30000"/>
  </r>
  <r>
    <s v="Student Services"/>
    <m/>
    <x v="13"/>
    <s v="Personnel: Part Time Faculty"/>
    <s v="3 - Part time faculty to help continue to support the growing needs of our students in counseling sessions for major/career exploration, transfer and SEP development"/>
    <n v="72000"/>
    <n v="10932"/>
    <n v="82932"/>
  </r>
  <r>
    <s v="Student Services"/>
    <m/>
    <x v="13"/>
    <s v="Personnel: Full Time Faculty"/>
    <s v="1 - general counselor to assist with the growing needs of our students to meet with a counselor to choose their course of study, develop SEP, career exploration as it meets the goals of Guided Pathways"/>
    <n v="47601"/>
    <n v="14280"/>
    <n v="61881"/>
  </r>
  <r>
    <s v="Student Services"/>
    <m/>
    <x v="13"/>
    <s v="Professional Development: Department-wide PD "/>
    <s v="Career Assessment and Interpretation Trainings - UC/CSU/CCC Conferences"/>
    <m/>
    <n v="10000"/>
    <n v="10000"/>
  </r>
  <r>
    <s v="Student Services"/>
    <m/>
    <x v="13"/>
    <s v="Professional Development: Individual PD "/>
    <s v="Career Development Conferences"/>
    <m/>
    <n v="10000"/>
    <n v="10000"/>
  </r>
  <r>
    <s v="Student Services"/>
    <m/>
    <x v="13"/>
    <s v="Supplies: Non-Instructional Supplies"/>
    <s v="General office supplies"/>
    <m/>
    <n v="10000"/>
    <n v="10000"/>
  </r>
  <r>
    <s v="Student Services"/>
    <m/>
    <x v="13"/>
    <s v="Facilities: Offices"/>
    <s v="2-3 dedicated counseling offices for counselors due to counseling office reassignment to the Dean of Enrollment Management. In order to meet the counseling needs of BCC student body, we need more office space for counselors."/>
    <m/>
    <m/>
    <n v="0"/>
  </r>
  <r>
    <s v="Student Services"/>
    <m/>
    <x v="13"/>
    <s v="Library: Library Collections"/>
    <s v="Occupational Programs in California Community Colleges handbook"/>
    <m/>
    <n v="250"/>
    <n v="250"/>
  </r>
  <r>
    <s v="Student Services"/>
    <m/>
    <x v="13"/>
    <s v="Other"/>
    <s v="Strong interest inventory and Myers Briggs Type Indicator assessment units. These assessments will be utilized in counseling courses to assist students with their career exploration planning."/>
    <m/>
    <n v="5000"/>
    <n v="5000"/>
  </r>
  <r>
    <s v="Business, Science, Multimedia, CS"/>
    <s v="ECON"/>
    <x v="14"/>
    <s v="Personnel: Classified Staff"/>
    <s v="Distance Education and Web Support Specialist for online classes AND/OR Instructional Designer for online classes "/>
    <n v="80000"/>
    <n v="40000"/>
    <n v="120000"/>
  </r>
  <r>
    <s v="Business, Science, Multimedia, CS"/>
    <s v="ECON"/>
    <x v="14"/>
    <s v="Personnel: Student Worker"/>
    <s v="1. Embedded tutor, 2. Student assistant for ECON department, 3. Student Canvas support, 4. Dedicated Economics Tutor in Learning Resource Center"/>
    <n v="10000"/>
    <m/>
    <n v="10000"/>
  </r>
  <r>
    <s v="Business, Science, Multimedia, CS"/>
    <s v="ECON"/>
    <x v="14"/>
    <s v="Personnel: Part Time Faculty"/>
    <s v="Stipend for part-time faculty"/>
    <n v="80000"/>
    <n v="20000"/>
    <n v="100000"/>
  </r>
  <r>
    <s v="Business, Science, Multimedia, CS"/>
    <s v="ECON"/>
    <x v="14"/>
    <s v="Professional Development: Department-wide PD "/>
    <s v="ADA trainings associated with accessibility of online platform and support faculty development. "/>
    <m/>
    <n v="20000"/>
    <n v="20000"/>
  </r>
  <r>
    <s v="Business, Science, Multimedia, CS"/>
    <s v="ECON"/>
    <x v="14"/>
    <s v="Professional Development: Individual PD "/>
    <s v="Attend conference and professional development activities"/>
    <m/>
    <n v="2000"/>
    <n v="2000"/>
  </r>
  <r>
    <s v="Business, Science, Multimedia, CS"/>
    <s v="ECON"/>
    <x v="14"/>
    <s v="Supplies: Non-Instructional Supplies"/>
    <s v="Classroom supplies"/>
    <m/>
    <n v="1000"/>
    <n v="1000"/>
  </r>
  <r>
    <s v="English &amp; Education"/>
    <s v="EDUC"/>
    <x v="15"/>
    <s v="Personnel: Part Time Faculty"/>
    <s v="This position is needed for outreach/advertisement of the education programs at high schools, preschools, K-12 events for paraprofessionals, etc."/>
    <m/>
    <n v="25000"/>
    <n v="25000"/>
  </r>
  <r>
    <s v="English &amp; Education"/>
    <s v="EDUC"/>
    <x v="15"/>
    <s v="Technology &amp; Equipment: New"/>
    <s v="development of an APPLE through the TLC in order to establish collaboration with other departments for assessment of Education programs."/>
    <m/>
    <n v="1000"/>
    <n v="1000"/>
  </r>
  <r>
    <s v="English &amp; Education"/>
    <m/>
    <x v="16"/>
    <s v="Personnel: Classified Staff"/>
    <s v="2 Full time instructional assistants to provide support classes and writing coaches to the success of students in English classes at BCC. We need two full-time instructional assistants to provide stability in “support classes,” including English 208ABCD and 508ABC."/>
    <m/>
    <m/>
    <n v="0"/>
  </r>
  <r>
    <s v="English &amp; Education"/>
    <m/>
    <x v="16"/>
    <s v="Personnel: Student Worker"/>
    <s v="student workers are already the backbone of many English “support courses,” and with the implementation of AB705, the department will be even more reliant upon the use of trained writing coaches, and it will need financial support to ensure they receive quality training in a timely manner. The English department also relies on student workers during its portfolio assessment (discussed in the assessment section above) which happens every Fall and Spring. "/>
    <m/>
    <m/>
    <n v="0"/>
  </r>
  <r>
    <s v="English &amp; Education"/>
    <m/>
    <x v="16"/>
    <s v="Personnel: Full Time Faculty"/>
    <s v="An additional full-time faculty member in the English Department as its #3 priority for faculty hires. Please see the English Department faculty prioritization narrative. "/>
    <m/>
    <m/>
    <n v="0"/>
  </r>
  <r>
    <s v="English &amp; Education"/>
    <m/>
    <x v="16"/>
    <s v="Professional Development: Department-wide PD "/>
    <s v="The department has been fortunate in the past because it has been able to provide small stipends to faculty who receive FELI (Faculty Experiential Learning Institute) training, and its faculty have received free Reading Apprenticeship training. It would  continue to benefit the college and the department to offer these trainings to faculty. They improve the quality of instruction across all English courses, and they consequently support the mission of the department and increase student success. "/>
    <m/>
    <m/>
    <n v="0"/>
  </r>
  <r>
    <s v="English &amp; Education"/>
    <m/>
    <x v="16"/>
    <s v="Supplies: Software"/>
    <s v="TurnItIn.com’s online platform subscription is widely used by English department faculty and offers excellent anti-plagiarism software and when plagiarism occurs, instructors are able to quickly and confidently assess the severity of the situation and respond appropriately. The Microsoft Office Suite is also widely used by English department faculty. “quick marks” that expedite the grading process while enabling students to receive in-text feedback with links to additional support, voice feedback, and rubric based feedback. It also ensures student essays are not lost, and when plagiarism occurs, instructors are able to quickly and confidently assess the severity of the situation and respond appropriately. The Microsoft Office Suite is also widely used by English department faculty."/>
    <m/>
    <m/>
    <n v="0"/>
  </r>
  <r>
    <s v="English &amp; Education"/>
    <m/>
    <x v="16"/>
    <s v="Supplies: Books, Magazines, and/or Periodicals"/>
    <s v="The office supplies that the English Department has received in the past are sufficient for departmental faculty to meet the needs of their students."/>
    <m/>
    <n v="2000"/>
    <n v="2000"/>
  </r>
  <r>
    <s v="English &amp; Education"/>
    <m/>
    <x v="16"/>
    <s v="Technology &amp; Equipment: Replacement"/>
    <s v="As mentioned earlier, the computers in room 560 are quite old and slow. Though they are operational, they operate at an undesirable speed. Most composition classes are taught by adjunct faculty, so it is critical for student success in these classes that faculty have access to computers that allow them full functionality for programs on the internet, including Canvas and turnitin.com. The lighting in room 313 is very dim compared with the lab classroom across the hall (room 312). Brighter light bulbs and a dimmer  (like that in room 316) would improve the quality of the learning environment. "/>
    <m/>
    <m/>
    <n v="0"/>
  </r>
  <r>
    <s v="English &amp; Education"/>
    <m/>
    <x v="16"/>
    <s v="Facilities: Labs"/>
    <s v="The English department is getting by using laptop carts during lab time though the computers are often not functional, as described above. An additional dedicated lab space would offer a better learning environment when students are working on their essays and conferencing with writing coaches. It is difficult to engage students during “lab” when they are not in a dedicated lab classroom: the quarters are cramped and it is impossible to hold private conferences. In order to meet the needs of many students_x000a_who find it difficult to receive feedback in front of their peers, the English department requests that room 313 receive office space dividers in a separate seating area within the classroom."/>
    <m/>
    <m/>
    <n v="0"/>
  </r>
  <r>
    <s v="Student Services"/>
    <s v="EOP&amp;S - CARE"/>
    <x v="17"/>
    <s v="Personnel: Classified Staff"/>
    <s v="1/2 clerical assistant "/>
    <n v="33000"/>
    <n v="2000"/>
    <n v="35000"/>
  </r>
  <r>
    <s v="Student Services"/>
    <s v="EOP&amp;S - CARE"/>
    <x v="17"/>
    <s v="Personnel: Classified Staff"/>
    <s v="1 classified math tutor"/>
    <n v="10000"/>
    <n v="700"/>
    <n v="10700"/>
  </r>
  <r>
    <s v="Student Services"/>
    <s v="EOP&amp;S - CARE"/>
    <x v="17"/>
    <s v="Personnel: Classified Staff"/>
    <s v="1/2 classified English tutor"/>
    <n v="10000"/>
    <n v="700"/>
    <n v="10700"/>
  </r>
  <r>
    <s v="Student Services"/>
    <s v="EOP&amp;S - CARE"/>
    <x v="17"/>
    <s v="Personnel: Student Worker"/>
    <s v="2 student workers for clerical support and 3 student tutors - 2 math, 1 English"/>
    <n v="20000"/>
    <n v="500"/>
    <n v="20500"/>
  </r>
  <r>
    <s v="Student Services"/>
    <s v="EOP&amp;S - CARE"/>
    <x v="17"/>
    <s v="Personnel: Part Time Faculty"/>
    <s v="1/2 counselor "/>
    <n v="35000"/>
    <n v="23000"/>
    <n v="58000"/>
  </r>
  <r>
    <s v="Student Services"/>
    <s v="EOP&amp;S - CARE"/>
    <x v="17"/>
    <s v="Professional Development: Department-wide PD "/>
    <s v="Software and system update trainings to improve job performance, customer service, other professional development offerings. Professional Development is an important part of EOPS/CARE program continued improvement and success. "/>
    <m/>
    <n v="7000"/>
    <n v="7000"/>
  </r>
  <r>
    <s v="Student Services"/>
    <s v="EOP&amp;S - CARE"/>
    <x v="17"/>
    <s v="Professional Development: Individual PD "/>
    <s v="Stress management, self-care, communication verbal and nonverbal cultural competency and sensitivity"/>
    <m/>
    <m/>
    <n v="0"/>
  </r>
  <r>
    <s v="Student Services"/>
    <s v="EOP&amp;S - CARE"/>
    <x v="17"/>
    <s v="Supplies: Non-Instructional Supplies"/>
    <s v="Printer paper, printer ink cartridges. The EOPS/CARE program needs the college to provide funds for ink cartridges, print paper and other necessary items as EOPS budget is limited and unable to meet the increasing demand of the computer lab supplies. "/>
    <m/>
    <n v="1500"/>
    <n v="1500"/>
  </r>
  <r>
    <s v="Student Services"/>
    <s v="EOP&amp;S - CARE"/>
    <x v="17"/>
    <s v="Technology &amp; Equipment: New"/>
    <s v="Secure online database for application submission. To streamline admission process, EOPS/CARE needs a secure software system to make the EOPS/CARE application available online. This will allow students to submit their application online, upload supporting documents, have access to check application status, and schedule their mandatory EOPS/CARE new student orientation online. "/>
    <m/>
    <n v="1500"/>
    <n v="1500"/>
  </r>
  <r>
    <s v="Student Services"/>
    <s v="EOP&amp;S - CARE"/>
    <x v="17"/>
    <s v="Technology &amp; Equipment: Replacement"/>
    <s v="Two workstations, one multi-function printer. The EOPS front desk needs updated computers - currently is equipped with 3 PCs, one for the clerical staff and two computers for student aids. The two computers are outdated, slow, and do not support the use of current updated online programs and software. Also requesting heavy duty printer for student usage in the computer lab. Current heavy-duty printer and one small inkjet printer barely meet the needs of students. "/>
    <m/>
    <n v="15000"/>
    <n v="15000"/>
  </r>
  <r>
    <s v="Student Services"/>
    <s v="EOP&amp;S - CARE"/>
    <x v="17"/>
    <s v="Facilities: Other"/>
    <s v="Storage space for EOPS/CARE files and supplies. The EOPS/CARE program is in need of a storage room to store old students' files, outdated textbooks from the EOPS/CARE Book Loan program, and supplies. Currently our storage space is behind a classroom with limited access for staff. "/>
    <m/>
    <m/>
    <n v="0"/>
  </r>
  <r>
    <s v="Student Services"/>
    <s v="ESOL"/>
    <x v="18"/>
    <s v="Other"/>
    <s v="Support to write new certificates"/>
    <m/>
    <n v="2500"/>
    <n v="2500"/>
  </r>
  <r>
    <s v="Student Services"/>
    <s v="ESOL"/>
    <x v="18"/>
    <s v="Personnel: Student Worker"/>
    <s v="tutors drawn from students who have successfully completed ESOL classes"/>
    <m/>
    <n v="5000"/>
    <n v="5000"/>
  </r>
  <r>
    <s v="Student Services"/>
    <s v="ESOL"/>
    <x v="18"/>
    <s v="Personnel: Part Time Faculty"/>
    <s v="Compensation for part-timers each semester at non-instructional rate - extra work"/>
    <m/>
    <n v="3000"/>
    <n v="3000"/>
  </r>
  <r>
    <s v="Student Services"/>
    <s v="ESOL"/>
    <x v="18"/>
    <s v="Facilities: Classrooms"/>
    <s v="Classrooms with adequate space for collaborative student-centered learning activities and integrated instructional support."/>
    <m/>
    <m/>
    <n v="0"/>
  </r>
  <r>
    <s v="Social Sciences "/>
    <s v="ETHST"/>
    <x v="19"/>
    <s v="Personnel: Classified Staff"/>
    <s v="BCC Online/Canvas support person"/>
    <n v="80000"/>
    <n v="40000"/>
    <n v="120000"/>
  </r>
  <r>
    <s v="Social Sciences "/>
    <s v="ETHST"/>
    <x v="19"/>
    <s v="Personnel: Part Time Faculty"/>
    <s v="PT faculty as needed for courses."/>
    <m/>
    <m/>
    <n v="0"/>
  </r>
  <r>
    <s v="Social Sciences "/>
    <s v="ETHST"/>
    <x v="19"/>
    <s v="Supplies: Software"/>
    <s v="Kanopy - institutional support"/>
    <m/>
    <n v="50000"/>
    <n v="50000"/>
  </r>
  <r>
    <s v="Social Sciences "/>
    <s v="ETHST"/>
    <x v="19"/>
    <s v="Supplies: Books, Magazines, and/or Periodicals"/>
    <s v="Films and videos for courses (i.e. Palante!, Please Don't Bury Me Alive)."/>
    <m/>
    <n v="200"/>
    <n v="200"/>
  </r>
  <r>
    <s v="Social Sciences "/>
    <s v="ETHST"/>
    <x v="19"/>
    <s v="Technology &amp; Equipment: New"/>
    <s v="Computer upgrade"/>
    <m/>
    <n v="3000"/>
    <n v="3000"/>
  </r>
  <r>
    <s v="First Year Experience Learning Communities"/>
    <s v="FYE"/>
    <x v="20"/>
    <s v="Personnel: Classified Staff"/>
    <s v="Program Staff Assistant Supports all learning communities with finance/budget management, personnel process, student data management, enrollment process (A&amp;R), program implementation, and student contact/outreach. "/>
    <n v="52284"/>
    <n v="15685"/>
    <n v="67969"/>
  </r>
  <r>
    <s v="First Year Experience Learning Communities"/>
    <s v="FYE"/>
    <x v="20"/>
    <s v="Personnel: Student Worker"/>
    <s v="Provides clerical support, leads FYE student community building activities, support FYE students with enrollment challenges and identifying college resources, supports inreach/outreach and recruitment "/>
    <n v="15645"/>
    <m/>
    <n v="15645"/>
  </r>
  <r>
    <s v="First Year Experience Learning Communities"/>
    <s v="FYE"/>
    <x v="20"/>
    <s v="Personnel: Part Time Faculty"/>
    <s v="UMOJA Coordinator - ensures the UMOJA program at BCC is in compliance with UMOJA statewide practices and policies agreed to in MOU. (Umoja Coordinator 20 hours/week)_x000a_UMOJA Village Assistant - Supports the ongoing activities in the UMOJA village and meets with students to provide additional wrap around support. (Umoja Village Assistant 20 hours/week)"/>
    <n v="50400"/>
    <m/>
    <n v="50400"/>
  </r>
  <r>
    <s v="First Year Experience Learning Communities"/>
    <s v="FYE"/>
    <x v="20"/>
    <s v="Personnel: Full Time Faculty"/>
    <s v="FYE Counselors "/>
    <n v="170000"/>
    <n v="51000"/>
    <n v="221000"/>
  </r>
  <r>
    <s v="First Year Experience Learning Communities"/>
    <s v="FYE"/>
    <x v="20"/>
    <s v="Professional Development: Department-wide PD "/>
    <s v="Annual Conference on First Year Experience - pd for FYE team: Associate Dean, Division Dean, FYE Counselors (2), Umoja Coordinator, Adult Ed Program Manager."/>
    <m/>
    <n v="7568"/>
    <n v="7568"/>
  </r>
  <r>
    <s v="First Year Experience Learning Communities"/>
    <s v="FYE"/>
    <x v="20"/>
    <s v="Professional Development: Individual PD "/>
    <s v="GREAT Deans ACCCA - Professional development for the Associate Dean managing FYE."/>
    <m/>
    <n v="3200"/>
    <n v="3200"/>
  </r>
  <r>
    <s v="First Year Experience Learning Communities"/>
    <s v="FYE"/>
    <x v="20"/>
    <s v="Supplies: Books, Magazines, and/or Periodicals"/>
    <s v="Book loan library - funds to add new books and replace unreturned books."/>
    <m/>
    <n v="15000"/>
    <n v="15000"/>
  </r>
  <r>
    <s v="First Year Experience Learning Communities"/>
    <s v="FYE"/>
    <x v="20"/>
    <s v="Supplies: Instructional Supplies"/>
    <s v="Supplies for FYE wide group presentation during FYE courses and COUN 24 course."/>
    <m/>
    <n v="5000"/>
    <n v="5000"/>
  </r>
  <r>
    <s v="First Year Experience Learning Communities"/>
    <s v="FYE"/>
    <x v="20"/>
    <s v="Supplies: Non-Instructional Supplies"/>
    <s v="Supplies for FYE extra curricular activities and FYE unity days orientation."/>
    <m/>
    <n v="9000"/>
    <n v="9000"/>
  </r>
  <r>
    <m/>
    <m/>
    <x v="20"/>
    <s v="Technology &amp; Equipment: New"/>
    <s v="Upgrade laptops in Umoja Village and in FYE Student Lab to MacBook."/>
    <m/>
    <n v="47475"/>
    <n v="47475"/>
  </r>
  <r>
    <s v="First Year Experience Learning Communities"/>
    <s v="FYE"/>
    <x v="20"/>
    <s v="Facilities: Offices"/>
    <s v="FYE Counseling Offices (124C, 124B), FYE Student Lab (124A), and FYE Program Assistant/UMOJA Coordinator Office (124D). No new cost, request to maintain current allocation of space."/>
    <n v="0"/>
    <n v="0"/>
    <n v="0"/>
  </r>
  <r>
    <s v="First Year Experience Learning Communities"/>
    <s v="FYE"/>
    <x v="20"/>
    <s v="Facilities: Other"/>
    <s v="Umoja village is required per Umoja MOU (2000 Center Street room 104). The Village is the Hub of Umoja activity and community. No new cost, request to maintain current allocation of space."/>
    <n v="0"/>
    <n v="0"/>
    <n v="0"/>
  </r>
  <r>
    <s v="First Year Experience Learning Communities"/>
    <s v="FYE"/>
    <x v="20"/>
    <s v="Other"/>
    <s v="FYE students are full time and most are first time-first generation to college students. FYE provides extracurricular activities such as field trips, community dinner and lunch, networking opportunities and college visits."/>
    <m/>
    <n v="35000"/>
    <n v="35000"/>
  </r>
  <r>
    <s v="Gender Studies"/>
    <s v="WS"/>
    <x v="21"/>
    <s v="Library: Library Materials"/>
    <s v="Unlimited access to kanopy services"/>
    <m/>
    <n v="10000"/>
    <n v="10000"/>
  </r>
  <r>
    <s v="Gender Studies"/>
    <s v="WS"/>
    <x v="21"/>
    <s v="Personnel: Part Time Faculty"/>
    <s v="Instruction personnel"/>
    <n v="10000"/>
    <m/>
    <n v="10000"/>
  </r>
  <r>
    <s v="Social Sciences "/>
    <s v="HIST"/>
    <x v="22"/>
    <s v="Personnel: Classified Staff"/>
    <s v="In house web specialist for the administration of online class platform. Could have background in media and/or accessibility upgrades"/>
    <n v="80000"/>
    <n v="40000"/>
    <n v="120000"/>
  </r>
  <r>
    <s v="Social Sciences "/>
    <s v="HIST"/>
    <x v="22"/>
    <s v="Personnel: Classified Staff"/>
    <s v="Classified staff to Track and survey graduates of our programs (20%) "/>
    <n v="20000"/>
    <m/>
    <n v="20000"/>
  </r>
  <r>
    <s v="Social Sciences "/>
    <s v="HIST"/>
    <x v="22"/>
    <s v="Personnel: Student Worker"/>
    <s v="Stipends for student focus groups for guided pathway planning and implementation."/>
    <n v="6000"/>
    <n v="0"/>
    <n v="6000"/>
  </r>
  <r>
    <s v="Social Sciences "/>
    <s v="HIST"/>
    <x v="22"/>
    <s v="Personnel: Part Time Faculty"/>
    <s v="Stipends for part-time instructor stipends for guided pathway planning and implementation."/>
    <n v="6000"/>
    <n v="0"/>
    <n v="6000"/>
  </r>
  <r>
    <s v="Social Sciences "/>
    <s v="HIST"/>
    <x v="22"/>
    <s v="Personnel: Full Time Faculty"/>
    <s v="Full-time faculty member"/>
    <n v="80000"/>
    <n v="40000"/>
    <n v="120000"/>
  </r>
  <r>
    <s v="Social Sciences "/>
    <s v="HIST"/>
    <x v="22"/>
    <s v="Professional Development: Department-wide PD "/>
    <s v="ADA trainings associated with accessibility of online platform and support faculty development. "/>
    <m/>
    <n v="20000"/>
    <n v="20000"/>
  </r>
  <r>
    <s v="Art &amp; Cultural Studies"/>
    <s v="HUMAN"/>
    <x v="23"/>
    <s v="Technology &amp; Equipment: Replacement"/>
    <s v="more frequent updates on all computers, scanners, and printers for faculty and in our offices and classrooms. Faculty who teach online and faculty who teach conventional classes all rely on these basic technologies and often encounter delays or other problems using outdated technology."/>
    <m/>
    <m/>
    <n v="0"/>
  </r>
  <r>
    <s v="Art &amp; Cultural Studies"/>
    <s v="HUMAN"/>
    <x v="23"/>
    <s v="Technology &amp; Equipment: Replacement"/>
    <s v="Enhanced or updated speakers, projectors, and lighting in our smart classrooms (for film, music, and popular culture classes) as well as high-speed and reliable Internet access. Faculty who teach online and faculty who teach conventional classes all rely on the Internet and multimedia access in their offices and in the classroom. We repeatedly encounter problems with clunky technology in our classrooms. "/>
    <m/>
    <n v="10000"/>
    <n v="10000"/>
  </r>
  <r>
    <s v="Art &amp; Cultural Studies"/>
    <s v="HUMAN"/>
    <x v="23"/>
    <s v="Facilities: Classrooms"/>
    <s v="Redesign several classroom spaces (such as the 421-422-423-424, and the basement classrooms) more whiteboards, a mobile computer desk (or varying heights) with a fast computer. Many of our instructors have shifted to cloud storage and software. "/>
    <m/>
    <n v="1000"/>
    <n v="1000"/>
  </r>
  <r>
    <s v="Art &amp; Cultural Studies"/>
    <s v="HUMAN"/>
    <x v="23"/>
    <s v="Supplies: Instructional Supplies"/>
    <s v="Purchase/Rent subscriptions to streaming audio or video sites (i.e., Kanopy); continued/increase access to JSTOR and other key research databases with the help of the library. This is key for our faculty to remain current in their fields, offer teaching content that is relevant and current to students in an online capacity, and offer students access to current research."/>
    <m/>
    <n v="25000"/>
    <n v="25000"/>
  </r>
  <r>
    <s v="Art &amp; Cultural Studies"/>
    <s v="HUMAN"/>
    <x v="23"/>
    <s v="Facilities: Offices"/>
    <s v="More privatized office space -- a distraction-free space with a desk, table, whiteboard, and a computer for working with students and preparing for classes. "/>
    <m/>
    <m/>
    <n v="0"/>
  </r>
  <r>
    <s v="Art &amp; Cultural Studies"/>
    <s v="HUMAN"/>
    <x v="23"/>
    <s v="Technology &amp; Equipment: Replacement"/>
    <s v="updated and wider film screening and audio listening facilities (devoted library room with staffing) and technology (computers with DVD players, headphones) for our film and popular culture courses."/>
    <m/>
    <m/>
    <n v="0"/>
  </r>
  <r>
    <s v="Art &amp; Cultural Studies"/>
    <s v="HUMAN"/>
    <x v="23"/>
    <s v="Other"/>
    <s v="Curriculum/Program development and Misc support needs: _x000a_- Support of innovation in course development and delivery, including scheduling and_x000a_collaborative teaching _x000a_ - Faculty compensation for collaborative teaching across disciplines, more training in_x000a_classroom technology, online resources, innovative and effective instructional methods._x000a_- Support for innovative approaches to tutoring in the Humanities_x000a_- Funds for curriculum development_x000a_- Funds for faculty mentoring for new faculty_x000a_- Increased number of sabbaticals for full-time faculty_x000a_- Funds to bring speakers into our classroom/campus as well as to assist in getting students_x000a_off-campus for extra-campus learning experiences._x000a_- Continued access to all student services for our students on nights and weekends"/>
    <m/>
    <m/>
    <n v="0"/>
  </r>
  <r>
    <s v="Art &amp; Cultural Studies"/>
    <s v="HUMAN"/>
    <x v="23"/>
    <s v="Other"/>
    <s v="dedicated assessment liaison who can assist with all levels of assessment, including managing, implementing, and tech support, for all parts of our program"/>
    <m/>
    <m/>
    <n v="0"/>
  </r>
  <r>
    <s v="Library Information Systems"/>
    <s v="LSP"/>
    <x v="24"/>
    <s v="Personnel: Classified Staff"/>
    <s v="1 f/t Senior Library Technician_x000a_*1 f/t Senior Library Technician  _x000a_Justification: at least one additional classified staff person is needed to maintain the library’s current operating hours to accreditation standards. _x000a_*An additional library technician is needed if we add additional service points with a new footprint_x000a_College Goals: II, V_x000a_-previously requested in numerous APUs and PRs_x000a_-district wide circulation data (see attached charts). BCC circulates ½ the District’s library materials and has the fewest # of classified staff "/>
    <n v="94000"/>
    <n v="32342"/>
    <n v="126342"/>
  </r>
  <r>
    <s v="Library Information Systems"/>
    <s v="LSP"/>
    <x v="24"/>
    <s v="Personnel: Student Worker"/>
    <s v="*1.75 f/t student worker would be needed to staff any new space/service point. _x000a__x000a_College Goal V and BCC Facilities Master Plan "/>
    <n v="37000"/>
    <m/>
    <n v="37000"/>
  </r>
  <r>
    <s v="Library Information Systems"/>
    <s v="LSP"/>
    <x v="24"/>
    <s v="Personnel: Part Time Faculty"/>
    <s v="1 FTE p/t librarians are needed to help provide services and staff our new non-credit certificate _x000a_College Goals: II, V "/>
    <n v="56100"/>
    <n v="2026"/>
    <n v="58126"/>
  </r>
  <r>
    <s v="Library Information Systems"/>
    <s v="LSP"/>
    <x v="24"/>
    <s v="Personnel: Full Time Faculty"/>
    <s v="1 FTE librarian is needed to lead our learning communities programming, assist in OER search with faculty, and serve as a lead on our non-credit certificate and GP participation_x000a_College Goals: II, V _x000a_-previously requested in numerous APUs and PRs"/>
    <n v="61941"/>
    <n v="16953"/>
    <n v="78894"/>
  </r>
  <r>
    <s v="Library Information Systems"/>
    <s v="LSP"/>
    <x v="24"/>
    <s v="Professional Development: Department-wide PD "/>
    <s v="backfill is needed ASAP so that all F/T library faculty and staff can be trained on the new library services platform for statewide implementation_x000a_Library Technician backfill 20 hr/month ( $1900/mo x 17 wks). Librarian backfill 30hr/month x AY schedule _x000a_College Goals: V _x000a_-see attached timeline and LSP plan"/>
    <n v="84542"/>
    <m/>
    <n v="84542"/>
  </r>
  <r>
    <s v="Library Information Systems"/>
    <s v="LSP"/>
    <x v="24"/>
    <s v="Professional Development: Individual PD "/>
    <s v="Conference/training to support new library services platform (Ex Libris Knowledge Days) $1,000 x two personnel (Kye Ocasio-Pare and Joshua Boatright) _x000a_College Goals: V_x000a_-see attached timeline and LSP plan "/>
    <m/>
    <n v="3000"/>
    <n v="3000"/>
  </r>
  <r>
    <s v="Library Information Systems"/>
    <s v="LSP"/>
    <x v="24"/>
    <s v="Supplies: Software"/>
    <s v="$60,000 yr for additional databases, including eBooks, that would support STEM and CTE areas and expanding our current database holdings (Science Direct, Web of Knowledge) _x000a_$100 yr for Socrative-Pro account, interactive tool for students for classroom polling College Goals: III, I and II"/>
    <m/>
    <n v="60100"/>
    <n v="60100"/>
  </r>
  <r>
    <s v="Library Information Systems"/>
    <s v="LSP"/>
    <x v="24"/>
    <s v="Supplies: Books, Magazines, and/or Periodicals"/>
    <s v="$4119 for District-wide site license to digital Chronicle of Higher Education/increase faculty, admin and student awareness of higher ed issues _x000a_$20,000 additional to expand access to Kanopy/use of Kanopy has consistently outpaced our budget and as streaming services replace DVDs (most computers don’t have DVD players) we must keep pace _x000a_$50,000 stable budget for books/as seen above, our books budget fluctuates drastically. $50k annually is needed to ensure we can maintain our collection and meet the needs of students and new programs_x000a_-All of the above items have been requested in previous APUs and PRs _x000a_ College Goals: I, II"/>
    <m/>
    <n v="74119"/>
    <n v="74119"/>
  </r>
  <r>
    <s v="Library Information Systems"/>
    <s v="LSP"/>
    <x v="24"/>
    <s v="Supplies: Instructional Supplies"/>
    <s v="$3,500 yr additional for supplies such as new calculators, whiteboard refresh in our study rooms, chargers for students_x000a__x000a_College Goals: V_x000a_Per CCC Long-Range Master Plan &amp; BCC EMP-commit to the challenges of Unmet Student Needs &amp; Demand for Technology &amp; Online Education"/>
    <m/>
    <n v="3500"/>
    <n v="3500"/>
  </r>
  <r>
    <s v="Library Information Systems"/>
    <s v="LSP"/>
    <x v="24"/>
    <s v="Supplies: Non-Instructional Supplies"/>
    <s v="$2,000 yr additional for color printer cartridges, pens, colored paper , $500 outreach &amp; event programming materials_x000a_College Goals: V"/>
    <m/>
    <n v="2500"/>
    <n v="2500"/>
  </r>
  <r>
    <s v="Library Information Systems"/>
    <s v="LSP"/>
    <x v="24"/>
    <s v="Supplies: Library Collections"/>
    <s v="$1,500 additional  for book processing supplies_x000a_College Goals: V_x000a_ACRL Standards for Libraries in Higher Education"/>
    <m/>
    <n v="1500"/>
    <n v="1500"/>
  </r>
  <r>
    <s v="Library Information Systems"/>
    <s v="LSP"/>
    <x v="24"/>
    <s v="Technology &amp; Equipment: New"/>
    <s v="Wireless printing system (GoPrint or PrinterOn)/to streamline technology services and keep pace with technology plans ($20,000 to initiate and $3,400 yearly contract) _x000a_- Print card machine that takes credit cards_x000a_- Standing desk for the reference area (WorkFit-SR, 1 Monitor, Sit-Stand Desktop Workstation $700)_x000a_- 44 chromebooks with shells ($400)_x000a_-1 chromebook cart (40 capacity)_x000a_-20 chromebook carrying cases and chargers ($100) _x000a_-20 mobile hotspots 2gb month ($50/month)_x000a_/support student success increase student access to tools needed for education. _x000a__x000a_Per CCC Long-Range Master Plan &amp; BCC EMP-commit to the challenges of Unmet Student Needs &amp; Demand for Technology &amp; Online Education_x000a_-----_x000a_**Additional needs for new service point for expansion of library footprint _x000a_*scanner ($120.00) _x000a_*Epson receipt printer ($600)_x000a_*Circulation desk computer station ($2800) _x000a_*mobile scanner ($750) _x000a_*Tablet for classroom scanning ($1,800) _x000a__x000a_Justification: see the BCC Facilities master plan, expansion of the library, College Goals: V"/>
    <m/>
    <n v="61470"/>
    <n v="61470"/>
  </r>
  <r>
    <s v="Library Information Systems"/>
    <s v="LSP"/>
    <x v="24"/>
    <s v="Technology &amp; Equipment: Replacement"/>
    <s v="20 Chromebooks replacement ($8000)-_x000a_-16 Desktop Refresh  ($25,000)_x000a_/support student success maintain student access to tools needed for education_x000a_Per CCC Long-Range Master Plan &amp; BCC EMP-commit to the challenges of Unmet Student Needs &amp; Demand for Technology &amp; Online Education_x000a_-Receipt printer needed for LSP migration ($600) _x000a_College Goals: I and V "/>
    <m/>
    <n v="33000"/>
    <n v="33000"/>
  </r>
  <r>
    <s v="Library Information Systems"/>
    <s v="LSP"/>
    <x v="24"/>
    <s v="Facilities: Classrooms"/>
    <s v="furniture reconfiguration of current teaching lab (126) to facilitate group learning "/>
    <m/>
    <n v="50000"/>
    <n v="50000"/>
  </r>
  <r>
    <s v="Library Information Systems"/>
    <s v="LSP"/>
    <x v="24"/>
    <s v="Facilities: Offices"/>
    <s v="furnishings for additional lib tech office _x000a_*furnishings for additional librarian office _x000a_*furnishings + shelving for AV office"/>
    <m/>
    <n v="60000"/>
    <n v="60000"/>
  </r>
  <r>
    <s v="Library Information Systems"/>
    <s v="LSP"/>
    <x v="24"/>
    <s v="Facilities: Labs"/>
    <s v="These are resource request items for an innovation lab if the library gets more space._x000a_ - Pico boards starter kit ($70 each x 10)=$700_x000a_- soldering guns ($80 each x 2)= $800_x000a_ - Vinyl cutter ($350) = $350_x000a_ - 3D printer ($2500) = $2,500_x000a_- 3D printer filament ($45 each x 15) = $675_x000a_- Arduino coding kit ($120 each x 10) = $1200_x000a_- sewing machine ($500) = $1200_x000a_- vent system (unknown) _x000a_- coding computers ($700 each x 2) _x000a__x000a_College Goals: I, III, V"/>
    <m/>
    <n v="8125"/>
    <n v="8125"/>
  </r>
  <r>
    <s v="Library Information Systems"/>
    <s v="LSP"/>
    <x v="24"/>
    <s v="Facilities: Other"/>
    <s v="Renovation of library footprint to accommodate expansion_x000a_*Demolition of wall + renovation of space between the LRC/counseling office/Assessment office (interior wall removal + shelving area added + staff room in between)  + architectural consultation  + furniture upgrade + furniture for Innovation lab _x000a_Installation of venting system in the Innovation Lab _x000a__x000a_See BCC Facilities Master Plan_x000a_College Goals: V  "/>
    <m/>
    <n v="1000000"/>
    <n v="1000000"/>
  </r>
  <r>
    <s v="Library Information Systems"/>
    <s v="LSP"/>
    <x v="24"/>
    <s v="Library: Library Materials"/>
    <s v="Additional $5,000 requested to support textbook loan program, digital library materials, _x000a__x000a_College Goals I,V_x000a_BCC EMP Challenge-Unmet Student Needs_x000a_ and Untapped Student Populations"/>
    <m/>
    <n v="5000"/>
    <n v="5000"/>
  </r>
  <r>
    <s v="Library Information Systems"/>
    <s v="LSP"/>
    <x v="24"/>
    <s v="Library: Library Collections"/>
    <s v="$50,000 stable budget for books/as seen above, our books budget fluctuates drastically. $50k annually is needed to ensure we can maintain our collection and meet the needs of students and new programs and expand collection for new library footprint _x000a_-Requested previously in  APUs and PRs _x000a_College Goals: II and III"/>
    <m/>
    <n v="50000"/>
    <n v="50000"/>
  </r>
  <r>
    <s v="Mathematics"/>
    <s v="MATH"/>
    <x v="25"/>
    <s v="Personnel: Classified Staff"/>
    <s v="Help with Math department projects, LRC coordination, Math web site maintenance and student OER resources"/>
    <m/>
    <m/>
    <n v="0"/>
  </r>
  <r>
    <s v="Mathematics"/>
    <s v="MATH"/>
    <x v="25"/>
    <s v="Personnel: Student Worker"/>
    <s v="Embedded tutors for new support courses and other courses"/>
    <m/>
    <m/>
    <n v="0"/>
  </r>
  <r>
    <s v="Mathematics"/>
    <s v="MATH"/>
    <x v="25"/>
    <s v="Personnel: Part Time Faculty"/>
    <s v="A dedicated counselor (5-10 hours a week) focused on heling students in support classes that would result in more collaboration with student services for students required to take the support courses.  "/>
    <m/>
    <m/>
    <n v="0"/>
  </r>
  <r>
    <s v="Mathematics"/>
    <s v="MATH"/>
    <x v="25"/>
    <s v="Personnel: Full Time Faculty"/>
    <s v="A dedicated counselor (5-10 hours a week) focused on heling students in support classes that would result in more collaboration with student services for students required to take the support courses"/>
    <m/>
    <m/>
    <n v="0"/>
  </r>
  <r>
    <s v="Mathematics"/>
    <s v="MATH"/>
    <x v="25"/>
    <s v="Professional Development: Department-wide PD "/>
    <s v="Faculty Stipends for:  AB705 implementation, Guided Pathways, Developing non-credit courses to be offered at the Adult school.  $500 per faculty member"/>
    <m/>
    <m/>
    <n v="0"/>
  </r>
  <r>
    <s v="Mathematics"/>
    <s v="MATH"/>
    <x v="25"/>
    <s v="Professional Development: Individual PD "/>
    <s v="Retraining in Statistics. $500 per faculty member"/>
    <m/>
    <m/>
    <n v="0"/>
  </r>
  <r>
    <s v="Mathematics"/>
    <s v="MATH"/>
    <x v="25"/>
    <s v="Supplies: Instructional Supplies"/>
    <s v="Classroom set of TI84 Plus CE graphic calculators (30 calculators with charging station and cables)"/>
    <m/>
    <n v="4500"/>
    <n v="4500"/>
  </r>
  <r>
    <s v="Mathematics"/>
    <s v="MATH"/>
    <x v="25"/>
    <s v="Technology &amp; Equipment: Replacement"/>
    <s v="Replace desktop computers in room 353 and room 355 for Math department faculty.  Update laptops for Math faculty,(consider purchasing Mac Book Pros ), Toner cartridges for printer used by Math faculty in a year.  "/>
    <m/>
    <n v="21500"/>
    <n v="21500"/>
  </r>
  <r>
    <s v="Mathematics"/>
    <s v="MATH"/>
    <x v="25"/>
    <s v="Facilities: Classrooms"/>
    <s v="Classroom analysis to ensure that Math classes fit in their classroom. Also the department requests more permanent use of room 322 and permanent use of another classroom to store the new laptop cart and hold classes."/>
    <m/>
    <m/>
    <n v="0"/>
  </r>
  <r>
    <s v="Mathematics"/>
    <s v="MATH"/>
    <x v="25"/>
    <s v="Facilities: Offices"/>
    <s v="Dedicated office space is needed for adjunct faculty.  Currently more than 12 part timers share one desk in room 355."/>
    <m/>
    <m/>
    <n v="0"/>
  </r>
  <r>
    <s v="Mathematics"/>
    <s v="MATH"/>
    <x v="25"/>
    <s v="Facilities: Other"/>
    <s v="In Classrooms 1, 2, 3 at 2000 Center St."/>
    <m/>
    <m/>
    <n v="0"/>
  </r>
  <r>
    <s v="Mathematics"/>
    <s v="MATH"/>
    <x v="25"/>
    <s v="Other"/>
    <s v="Food budget to continue tutor training sessions, $35 AMATYC membership to participate in the annual student mathlete competition"/>
    <m/>
    <n v="35"/>
    <n v="35"/>
  </r>
  <r>
    <s v="Modern Languages"/>
    <m/>
    <x v="26"/>
    <m/>
    <s v="No resources listed."/>
    <m/>
    <m/>
    <n v="0"/>
  </r>
  <r>
    <s v="Business, Science, Multimedia, CS"/>
    <s v="MMART"/>
    <x v="27"/>
    <s v="Personnel: Classified Staff"/>
    <s v="department coordinator"/>
    <n v="62000"/>
    <m/>
    <n v="62000"/>
  </r>
  <r>
    <s v="Business, Science, Multimedia, CS"/>
    <s v="MMART"/>
    <x v="27"/>
    <s v="Personnel: Student Worker"/>
    <s v="We need to increase student workers in the classrooms and Labs - students are more successful when they have a student worker to assist in addition to the teacher. Especially in beginning classes. While the IA situation is still in flux we need to ensure that we have enough student help to sustain student success. 20K per semester - 40K for year part to go to summer."/>
    <n v="120000"/>
    <m/>
    <n v="120000"/>
  </r>
  <r>
    <s v="Business, Science, Multimedia, CS"/>
    <s v="MMART"/>
    <x v="27"/>
    <s v="Personnel: Part Time Faculty"/>
    <s v="We need to develop digital imaging illustration and potentially hire new higher level Motion graphics teacher to teach once a year. Animation and Game are slowly expanding and needs are for additional 3D teacher and level design teacher. rates subject to industry experience - highest step is step 7 last column - (92 per contact lecture hour x 4) x 17.5 x 2 4 additional PT aprox $52K per year "/>
    <n v="51520"/>
    <m/>
    <n v="51520"/>
  </r>
  <r>
    <s v="Business, Science, Multimedia, CS"/>
    <s v="MMART"/>
    <x v="27"/>
    <s v="Personnel: Full Time Faculty"/>
    <s v="We foresee a replacement teacher for FT faculty who will retire in a couple of years and a possible generalist for MMART focused in on the beginning courses. (1-2 years request). If Animation and Game continue to grow we may look for an FT in 3-5 years. 1 replacement teacher for retirement, 1 generalist, 1 Animation/Game - 220,000 staggered over 3 years"/>
    <n v="220000"/>
    <m/>
    <n v="220000"/>
  </r>
  <r>
    <s v="Business, Science, Multimedia, CS"/>
    <s v="MMART"/>
    <x v="27"/>
    <s v="Professional Development: Department-wide PD "/>
    <s v="Design thinking training "/>
    <m/>
    <n v="40000"/>
    <n v="40000"/>
  </r>
  <r>
    <s v="Business, Science, Multimedia, CS"/>
    <s v="MMART"/>
    <x v="27"/>
    <s v="Professional Development: Individual PD "/>
    <s v="Animation/industry specific conferences to keep up on new trends and expectations such as NAB in Vegas, Game developers conference in San Francisco, Siggraph LA/Canada, Animation conference depending on year each conference cost is approx 1200 for ticket (4,800 per year) then hotel and flights - additional 1500 (6,000 per year ) 10.800 x 3 = 32,400 for 3 years."/>
    <m/>
    <n v="32400"/>
    <n v="32400"/>
  </r>
  <r>
    <s v="Business, Science, Multimedia, CS"/>
    <s v="MMART"/>
    <x v="27"/>
    <s v="Supplies: Software"/>
    <s v="Plugins for Video + ProTools update- Sound design; Editing Plugin &amp;amp; Stock Footage; Plugins for Animation - After effects - Bao Bones @99puX41 = 4,059; Substance painter/designer - industry standard - 262.84, permanent license - x 41 = 12,000_x000a_Zbrush additional 10 seats at 475 per seat - 4,750;  Toon boom and storyboard pro - in 3 years - upgrade - $150 x 41 = 7000 approx; VR plugins - tilt brush = 20.00 x 41 = $820; Other Plugins for VR/AR - 2,000K; C4D plugins - particle effects check on price 12,00K_x000a_https://insydium.ltd/shop/index.php?route=product/product&amp;amp;product_id=50"/>
    <m/>
    <n v="67329"/>
    <n v="67329"/>
  </r>
  <r>
    <s v="Business, Science, Multimedia, CS"/>
    <s v="MMART"/>
    <x v="27"/>
    <s v="Supplies: Books, Magazines, and/or Periodicals"/>
    <s v="800 per year"/>
    <m/>
    <n v="2400"/>
    <n v="2400"/>
  </r>
  <r>
    <s v="Business, Science, Multimedia, CS"/>
    <s v="MMART"/>
    <x v="27"/>
    <s v="Supplies: Instructional Supplies"/>
    <s v="sd cards - video disposables, dry erase markers and paper and ink, Clay for stop-motion wire etc - approx 15K per year"/>
    <m/>
    <n v="45000"/>
    <n v="45000"/>
  </r>
  <r>
    <s v="Business, Science, Multimedia, CS"/>
    <s v="MMART"/>
    <x v="27"/>
    <s v="Supplies: Non-Instructional Supplies"/>
    <s v="Office supplies - folders, drives for backup - general postits"/>
    <m/>
    <n v="3000"/>
    <n v="3000"/>
  </r>
  <r>
    <s v="Business, Science, Multimedia, CS"/>
    <s v="MMART"/>
    <x v="27"/>
    <s v="Technology &amp; Equipment: New"/>
    <s v="Wacom Cintiq 16” @650 per unit - $26,650. New VR lab to be built out can be used across 3 strands in MMART - the cost of the room set up - sensors to ceiling power in the ceiling for sensors - curtains to break signal - 30K - 40 new computers 3500 per computer -_x000a_$143,500. Portable Lab carts for flexible 41 laptops and 3 carts - 2K, per unit - 2.5 k for carts.  For Video please see link: https://docs.google.com/spreadsheets/d/1LQFuKXGqX7sqswOR0Ymp-rZ9ajCd1PHanlfaJ-ddqvw/edit#gid=239829569. For Photo please see link: https://docs.google.com/spreadsheets/d/1sOkpv4zwi3FgY5E64hSpQFz5Kq66GZL7Z4H85ovoKiY/edit#gid=1732671158 "/>
    <m/>
    <n v="389250"/>
    <n v="389250"/>
  </r>
  <r>
    <s v="Business, Science, Multimedia, CS"/>
    <s v="MMART"/>
    <x v="27"/>
    <s v="Technology &amp; Equipment: Replacement"/>
    <s v="227 in 3 years will be 6 years old and will need replaced. (5000 k x 41 = 205,000) _x000a_Replacement video equipment see link: https://docs.google.com/spreadsheets/d/1LQFuKXGqX7s_x000a_qswOR0Ymp-rZ9ajCd1PHanlfaJ-ddqvw/edit#gid=239829569_x000a_Video Equipment Repair, Printer replacement 30K over 3 years"/>
    <m/>
    <n v="252900"/>
    <n v="252900"/>
  </r>
  <r>
    <s v="Business, Science, Multimedia, CS"/>
    <s v="MMART"/>
    <x v="27"/>
    <s v="Facilities: Classrooms"/>
    <s v="Design thinking space - space for exploration and innovation for students part class part extra curricular - white boards, supplies, hands-on"/>
    <m/>
    <m/>
    <n v="0"/>
  </r>
  <r>
    <s v="Business, Science, Multimedia, CS"/>
    <s v="MMART"/>
    <x v="27"/>
    <s v="Facilities: Offices"/>
    <s v="Offices for part time faculty - with 27 faculty we cannot fit in one office space."/>
    <m/>
    <m/>
    <n v="0"/>
  </r>
  <r>
    <s v="Business, Science, Multimedia, CS"/>
    <s v="MMART"/>
    <x v="27"/>
    <s v="Facilities: Labs"/>
    <s v="we need a space like the writing workshop lab where we have a combo of tables and computers for Design thinking processes - we need an additional lab for evening program a multi-purpose lab/lecture for laptops - larger studio space for video"/>
    <m/>
    <m/>
    <n v="0"/>
  </r>
  <r>
    <s v="Business, Science, Multimedia, CS"/>
    <s v="MMART"/>
    <x v="27"/>
    <s v="Facilities: Other"/>
    <s v="VR Lab/ Design Thinking space"/>
    <m/>
    <m/>
    <n v="0"/>
  </r>
  <r>
    <s v="Business, Science, Multimedia, CS"/>
    <s v="MMART"/>
    <x v="27"/>
    <s v="Other"/>
    <s v="Food for events: Showcase, Faculty Advising, Classroom and events, Holiday Open House @ 800/yr; PR/Advertising on Social Media @ 1500/yr "/>
    <m/>
    <n v="6900"/>
    <n v="6900"/>
  </r>
  <r>
    <m/>
    <s v="MUSIC"/>
    <x v="28"/>
    <m/>
    <s v="No resources are being requested at this time. "/>
    <n v="0"/>
    <n v="0"/>
    <n v="0"/>
  </r>
  <r>
    <s v="Student Services"/>
    <s v="NextUP"/>
    <x v="29"/>
    <s v="Personnel: Classified Staff"/>
    <s v="1 clerical assistant"/>
    <n v="35000"/>
    <n v="12250"/>
    <n v="47250"/>
  </r>
  <r>
    <s v="Student Services"/>
    <s v="NextUP"/>
    <x v="29"/>
    <s v="Personnel: Student Worker"/>
    <s v="2 student workers, 2 tutors"/>
    <n v="32000"/>
    <m/>
    <n v="32000"/>
  </r>
  <r>
    <s v="Student Services"/>
    <s v="NextUP"/>
    <x v="29"/>
    <s v="Personnel: Full Time Faculty"/>
    <s v="Counselor/Coordinator"/>
    <n v="90000"/>
    <n v="30000"/>
    <n v="120000"/>
  </r>
  <r>
    <s v="Student Services"/>
    <s v="NextUP"/>
    <x v="29"/>
    <s v="Professional Development: Department-wide PD "/>
    <s v="Professional development is an important part of NextUp program continued improvement and success. Training includes: customer service, technology to improve job performance - Microsoft office, Starfish, PeopleSoft, Outlook 365, Adobe Acrobat Pro"/>
    <m/>
    <n v="1000"/>
    <n v="1000"/>
  </r>
  <r>
    <s v="Student Services"/>
    <s v="NextUP"/>
    <x v="29"/>
    <s v="Professional Development: Individual PD "/>
    <s v="State training and conference attendance to stay abreast of best practices and current guidelines and research for the program. "/>
    <m/>
    <n v="1500"/>
    <n v="1500"/>
  </r>
  <r>
    <s v="Student Services"/>
    <s v="NextUP"/>
    <x v="29"/>
    <s v="Technology &amp; Equipment: Replacement"/>
    <s v="2 desktop computers workstations"/>
    <m/>
    <n v="3000"/>
    <n v="3000"/>
  </r>
  <r>
    <s v="Student Services"/>
    <s v="NextUP"/>
    <x v="29"/>
    <s v="Facilities: Labs"/>
    <s v="Computer lab - TBD"/>
    <m/>
    <m/>
    <n v="0"/>
  </r>
  <r>
    <s v="Student Services"/>
    <s v="NextUP"/>
    <x v="29"/>
    <s v="Other"/>
    <s v="Work stations for clerical assistant, work station for student worker - TBD"/>
    <m/>
    <m/>
    <n v="0"/>
  </r>
  <r>
    <s v="Administration"/>
    <s v="OI"/>
    <x v="30"/>
    <s v="Personnel: Classified Staff"/>
    <s v="Curriculum and Assessment specialist to be 100% Curriculum Specialist. Currently this position is 50% Curriculum support and 50% Assessment Suport. 30% for Classified Staff to support Assessment."/>
    <n v="15277.2"/>
    <m/>
    <n v="15277.2"/>
  </r>
  <r>
    <s v="Administration"/>
    <s v="OI"/>
    <x v="30"/>
    <s v="Personnel: Student Worker"/>
    <s v="Part-time student worker to support curriculum and assessment specialist with validation of curriculum information, cross-referencing of intake materials."/>
    <n v="7000"/>
    <m/>
    <n v="7000"/>
  </r>
  <r>
    <s v="Administration"/>
    <s v="OI"/>
    <x v="30"/>
    <s v="Professional Development: Department-wide PD "/>
    <s v="Distance Education Committee and faculty training for DE with OEI standard and ruberics OEI Conference and training CANVAS/Instructure training"/>
    <n v="7000"/>
    <m/>
    <n v="7000"/>
  </r>
  <r>
    <s v="Administration"/>
    <s v="OI"/>
    <x v="30"/>
    <s v="Technology &amp; Equipment: Replacement"/>
    <s v="Auditorium: needs update of programming for new equipment integration. $12,000 + $8,000 installation cost."/>
    <n v="20000"/>
    <m/>
    <n v="20000"/>
  </r>
  <r>
    <s v="Administration"/>
    <s v="OI"/>
    <x v="30"/>
    <s v="Technology &amp; Equipment: Replacement"/>
    <s v="227: new wiring and AV control system to accommodate new projection, replace current 2 HD LCD projector. $2,500 + $7,500 installation cost."/>
    <n v="10000"/>
    <m/>
    <n v="10000"/>
  </r>
  <r>
    <s v="Administration"/>
    <s v="OI"/>
    <x v="30"/>
    <s v="Technology &amp; Equipment: Replacement"/>
    <s v="Classrooms 14, 15, 31, 32, 33, 34: HD LCD projector, Wiring and control system to accommodate new projection. $7,500 + $7,500 installation cost"/>
    <n v="15000"/>
    <m/>
    <n v="15000"/>
  </r>
  <r>
    <s v="Administration"/>
    <s v="OI"/>
    <x v="30"/>
    <s v="Technology &amp; Equipment: Replacement"/>
    <s v="Classrooms: 51, 52, 53, 54, 55, 57, 126, 125: HD LCD projector, wiring and control system to accommodate new projection. $7,500 + $7,500 installation cost."/>
    <n v="15000"/>
    <m/>
    <n v="15000"/>
  </r>
  <r>
    <s v="Administration"/>
    <s v="OI"/>
    <x v="30"/>
    <s v="Technology &amp; Equipment: Replacement"/>
    <s v="Classrooms: 212. 213. 214. 216. 218, 223, 226: HD LCD projector, wiring and control system to accommodate new projection. $7,500 + $7,500 omsta;;atopm cost."/>
    <n v="15000"/>
    <m/>
    <n v="15000"/>
  </r>
  <r>
    <s v="Administration"/>
    <s v="OI"/>
    <x v="30"/>
    <s v="Technology &amp; Equipment: Replacement"/>
    <s v="Classrooms 311, 313, 315, 316, 321: HD LCD projector, wiring and control system to accommodate new projection.  $7,500 + $7,500 installation cost."/>
    <n v="15000"/>
    <m/>
    <n v="15000"/>
  </r>
  <r>
    <s v="Administration"/>
    <s v="OI"/>
    <x v="30"/>
    <s v="Facilities: Classrooms"/>
    <s v="Screen for Art studio 413"/>
    <n v="15000"/>
    <n v="10000"/>
    <n v="25000"/>
  </r>
  <r>
    <s v="Administration"/>
    <m/>
    <x v="31"/>
    <s v="Personnel: Classified Staff"/>
    <s v="Web Content Developer: currently frozen, position is critical for ongoing work with website refresh and supporting Canvas online training. "/>
    <n v="112000"/>
    <m/>
    <n v="112000"/>
  </r>
  <r>
    <s v="Administration"/>
    <m/>
    <x v="31"/>
    <s v="Personnel: Classified Staff"/>
    <s v="Staff Assistant - BCC is only campus that has one staff assistant to serve the Office of the President. Even the Office of the Chancellor has two staff assistants. The second staff assistant will increase capacity to process financial activities, external relations for fundraising, and accreditation related activities. "/>
    <n v="86000"/>
    <m/>
    <n v="86000"/>
  </r>
  <r>
    <s v="Administration"/>
    <m/>
    <x v="31"/>
    <s v="Personnel: Classified Staff"/>
    <s v="Consultant - Services for Advancement &amp; Fundraising Activities, including event coordination and grant writing."/>
    <n v="40000"/>
    <m/>
    <n v="40000"/>
  </r>
  <r>
    <s v="Administration"/>
    <m/>
    <x v="31"/>
    <s v="Personnel: Student Worker"/>
    <s v="1 part time student worker - support for Public Information Office for flyer creation and postings, social media, in reach and outreach activities. "/>
    <n v="10000"/>
    <m/>
    <n v="10000"/>
  </r>
  <r>
    <s v="Administration"/>
    <m/>
    <x v="31"/>
    <s v="Professional Development: Department-wide PD "/>
    <s v="Council for Advancement and Support of Education (CASE) for President, VP of Instruction, VP of Student Services, Public Information Officer - conferences and workshops"/>
    <n v="5000"/>
    <m/>
    <n v="5000"/>
  </r>
  <r>
    <s v="Administration"/>
    <m/>
    <x v="31"/>
    <s v="Professional Development: Individual PD "/>
    <s v="Annual conference/workshops for College Researcher - CAIR (California Association for Institutional Researchers), Institutional Effectiveness Planning Initiative (IEPI), and Research and Planning (RP) Group. "/>
    <n v="5000"/>
    <m/>
    <n v="5000"/>
  </r>
  <r>
    <s v="Administration"/>
    <m/>
    <x v="31"/>
    <s v="Professional Development: Individual PD "/>
    <s v="Annual conferences/workshops for Public Information Officer: California Association of Public Information Officials (CAPIO), National Information Officers Association (NIOA), and workshops on Graphic Design and Web Content Development."/>
    <n v="5000"/>
    <m/>
    <n v="5000"/>
  </r>
  <r>
    <s v="Administration"/>
    <m/>
    <x v="31"/>
    <s v="Supplies: Software"/>
    <s v="Annual subscriptions: Qualtrics, website hosting, and social media."/>
    <n v="15000"/>
    <m/>
    <n v="15000"/>
  </r>
  <r>
    <s v="Administration"/>
    <m/>
    <x v="31"/>
    <s v="Supplies: Non-Instructional Supplies"/>
    <s v="Office supplies for Office of President, Executive Assistant, Public Information Officer, College Researcher, Web Content Developer: printer ink, printer paper, college promotional materials (swag)"/>
    <n v="10000"/>
    <m/>
    <n v="10000"/>
  </r>
  <r>
    <s v="Administration"/>
    <m/>
    <x v="31"/>
    <s v="Other"/>
    <s v="Marketing and social media services to increase visibility for enrollment - AC transit ads, Bart ads, Radio Ads, Glacier Ads, Billboards, Mongoose Text Messaging"/>
    <n v="60000"/>
    <m/>
    <n v="60000"/>
  </r>
  <r>
    <s v="Administration"/>
    <m/>
    <x v="32"/>
    <s v="Personnel: Classified Staff"/>
    <s v="Student Equity and Achievement"/>
    <n v="87096"/>
    <n v="51967"/>
    <n v="139063"/>
  </r>
  <r>
    <s v="Administration"/>
    <m/>
    <x v="32"/>
    <s v="Professional Development: Department-wide PD "/>
    <s v="Local SEAP Training, Annual Title IX Training, Annual Behavioral Intervention Team training, Annual UC and CSU Counselor Conferences"/>
    <n v="4000"/>
    <m/>
    <n v="4000"/>
  </r>
  <r>
    <s v="Administration"/>
    <m/>
    <x v="32"/>
    <s v="Professional Development: Individual PD "/>
    <s v="Chief Student Services Officer Conference and Membership, ACCCA Conference and Board meetings"/>
    <n v="4500"/>
    <m/>
    <n v="4500"/>
  </r>
  <r>
    <s v="Administration"/>
    <m/>
    <x v="32"/>
    <s v="Supplies: Software"/>
    <s v="Maxient-A software program for managing behavior records. It provides Centralized reporting and recordkeeping for discipline and Title IX incidents. This would also support Clery Reporting. "/>
    <n v="15000"/>
    <m/>
    <n v="15000"/>
  </r>
  <r>
    <s v="Administration"/>
    <m/>
    <x v="32"/>
    <s v="Facilities: Offices"/>
    <s v="Due to the heavy student use in a small existing space and a strong and consistent interest in transfer a large space is needed for the Career and Transfer Center. "/>
    <m/>
    <m/>
    <n v="0"/>
  </r>
  <r>
    <s v="Administration"/>
    <s v="PHIL"/>
    <x v="33"/>
    <m/>
    <s v="No resources listed."/>
    <m/>
    <m/>
    <n v="0"/>
  </r>
  <r>
    <s v="Social Sciences "/>
    <s v="POSCI"/>
    <x v="34"/>
    <s v="Technology &amp; Equipment: Replacement"/>
    <s v="Work computers/laptops to faculty on a 4-year cycle"/>
    <m/>
    <n v="10000"/>
    <n v="10000"/>
  </r>
  <r>
    <s v="Social Sciences "/>
    <s v="POSCI"/>
    <x v="34"/>
    <s v="Facilities: Other"/>
    <s v="Funding for class field trips - reimbursement for transportation, admission (if applicable)"/>
    <m/>
    <n v="1000"/>
    <n v="1000"/>
  </r>
  <r>
    <s v="Social Sciences "/>
    <s v="POSCI"/>
    <x v="34"/>
    <s v="Other"/>
    <s v="Stipends for part-time faculty for participating in assessment efforts"/>
    <m/>
    <n v="2000"/>
    <n v="2000"/>
  </r>
  <r>
    <s v="Social Sciences "/>
    <s v="POSCI"/>
    <x v="34"/>
    <s v="Other"/>
    <s v="Social Sciences speakers' series: transportation for speakers and honoraria"/>
    <m/>
    <n v="10000"/>
    <n v="10000"/>
  </r>
  <r>
    <s v="Social Sciences "/>
    <s v="POSCI"/>
    <x v="34"/>
    <s v="Professional Development: Department-wide PD "/>
    <s v="Increased support for faculty professional membership and travel to regional, national, and international conferences. "/>
    <m/>
    <n v="5000"/>
    <n v="5000"/>
  </r>
  <r>
    <s v="Student Services"/>
    <s v="PSSD"/>
    <x v="35"/>
    <s v="Personnel: Classified Staff"/>
    <s v="clerical assistant - needed for front desk office operations, data management, test proctoring and student tutoring. "/>
    <n v="40000"/>
    <n v="39000"/>
    <n v="79000"/>
  </r>
  <r>
    <s v="Student Services"/>
    <s v="PSSD"/>
    <x v="35"/>
    <s v="Personnel: Student Worker"/>
    <s v="for additional clerical support, note-taking and alternate media assistance to ensure services are rendered in a timely manner to students with disabilities. "/>
    <n v="10200"/>
    <n v="173"/>
    <n v="10373"/>
  </r>
  <r>
    <s v="Student Services"/>
    <s v="PSSD"/>
    <x v="35"/>
    <s v="Personnel: Full Time Faculty"/>
    <s v="Full-time PSSD counselor to provide specialized academic counseling services to students with disabilities, that may include but not limited to prescribing academic adjustments, specialized course planning, and career-vocational counseling."/>
    <n v="75000"/>
    <n v="46000"/>
    <n v="121000"/>
  </r>
  <r>
    <s v="Student Services"/>
    <s v="PSSD"/>
    <x v="35"/>
    <s v="Personnel: Full Time Faculty"/>
    <s v="assistive technology instructor to increase student's access to technology and to increase the likelihood of retention and success of BCC students with disabilities. Request to identify funding that will provide training to students on the use of adaptive technology for completion of coursework. "/>
    <n v="75500"/>
    <n v="46000"/>
    <n v="121500"/>
  </r>
  <r>
    <s v="Student Services"/>
    <s v="PSSD"/>
    <x v="35"/>
    <s v="Professional Development: Department-wide PD "/>
    <s v="Universal design, adaptive technology for greater student access and crisis intervention."/>
    <m/>
    <n v="3000"/>
    <n v="3000"/>
  </r>
  <r>
    <s v="Student Services"/>
    <s v="PSSD"/>
    <x v="35"/>
    <s v="Professional Development: Individual PD "/>
    <s v="personnel in assistive technology, American Sign Language, disability and legal updates, program development, college transfer conferences, and student service conferences."/>
    <m/>
    <n v="3000"/>
    <n v="3000"/>
  </r>
  <r>
    <s v="Student Services"/>
    <s v="PSSD"/>
    <x v="35"/>
    <s v="Supplies: Software"/>
    <s v="Data management system (Accessible Information Management - AIM) to be utilized for the PSSD office to manage student information and expedite DSPS services for student success in receiving timely accommodation needs for classes. $7,385/ annual or $14,103 (3-year subscription)."/>
    <m/>
    <n v="14103"/>
    <n v="14103"/>
  </r>
  <r>
    <s v="Student Services"/>
    <s v="PSSD"/>
    <x v="35"/>
    <s v="Supplies: Software"/>
    <s v="maintain and/or upgrade software agreements and licenses for: Kurweil 3000, Kurzweil 1000, JAWS, Magic, ZoomText, OmniPage, Duxbury for Windows, &amp; MathType"/>
    <m/>
    <n v="22250"/>
    <n v="22250"/>
  </r>
  <r>
    <s v="Student Services"/>
    <s v="PSSD"/>
    <x v="35"/>
    <s v="Supplies: Software"/>
    <s v="Test battery required to perform adult learning disability tested."/>
    <m/>
    <n v="2800"/>
    <n v="2800"/>
  </r>
  <r>
    <s v="Student Services"/>
    <s v="PSSD"/>
    <x v="35"/>
    <s v="Supplies: Books, Magazines, and/or Periodicals"/>
    <s v="1) Diagnostic Statistical Manuals - V for PSSD counselors to reference mental health disabilities. 2) Subscription to Disability Compliance for Higher Education (DCHE) for professional journal for legal updates. "/>
    <m/>
    <n v="4349"/>
    <n v="4349"/>
  </r>
  <r>
    <s v="Student Services"/>
    <s v="PSSD"/>
    <x v="35"/>
    <s v="Supplies: Instructional Supplies"/>
    <s v="Increase number of SmartPen notetaking paper, ink cartridges and cases made available for students"/>
    <m/>
    <n v="1000"/>
    <n v="1000"/>
  </r>
  <r>
    <s v="Student Services"/>
    <s v="PSSD"/>
    <x v="35"/>
    <s v="Supplies: Non-Instructional Supplies"/>
    <s v="Replenish office supplies (paper, pens, file folders, staples, etc."/>
    <m/>
    <n v="3000"/>
    <n v="3000"/>
  </r>
  <r>
    <s v="Student Services"/>
    <s v="PSSD"/>
    <x v="35"/>
    <s v="Technology &amp; Equipment: New"/>
    <s v="Increase number of SmartPens for loan to students with disabilities to ensure equal access to course material and lectures."/>
    <m/>
    <n v="2000"/>
    <n v="2000"/>
  </r>
  <r>
    <s v="Student Services"/>
    <s v="PSSD"/>
    <x v="35"/>
    <s v="Technology &amp; Equipment: New"/>
    <s v="Two UbiDuos for accessible communication with DHH students"/>
    <m/>
    <n v="4000"/>
    <n v="4000"/>
  </r>
  <r>
    <s v="Student Services"/>
    <s v="PSSD"/>
    <x v="35"/>
    <s v="Technology &amp; Equipment: Replacement"/>
    <s v="3 desktop computers, 2 laptops or tablets"/>
    <m/>
    <n v="4000"/>
    <n v="4000"/>
  </r>
  <r>
    <s v="Student Services"/>
    <s v="PSSD"/>
    <x v="35"/>
    <s v="Facilities: Classrooms"/>
    <s v="Assistive Technology Classroom - a space will need to be identified for specialized instructional purposes. Classroom will need to be equipped with adaptive computers and equipment to provide access for students with disabilities to complete coursework assignments. "/>
    <m/>
    <m/>
    <n v="0"/>
  </r>
  <r>
    <s v="Student Services"/>
    <s v="PSSD"/>
    <x v="35"/>
    <s v="Facilities: Offices"/>
    <s v="PSSD Counseling Office - need for additional space to accommodate additional PSSD counseling staff."/>
    <m/>
    <m/>
    <n v="0"/>
  </r>
  <r>
    <s v="Student Services"/>
    <s v="PSSD"/>
    <x v="35"/>
    <s v="Facilities: Labs"/>
    <s v="PSSD Test Proctoring Room - Departmental need for a secondary room or expanded space for PSSD test proctoring services."/>
    <m/>
    <m/>
    <n v="0"/>
  </r>
  <r>
    <s v="Social Sciences "/>
    <s v="PSYCH"/>
    <x v="36"/>
    <s v="Personnel: Classified Staff"/>
    <s v="Online Education Specialist - hire a replacement for our online education specialist. Having an individual in house to deal with the online platform is essential to the ongoing function of our online platforms for student success. Also, many of us request a series of trainings and/or supportive audits to improve the compliance of our courses and assists with ADA.  "/>
    <n v="80000"/>
    <n v="20000"/>
    <n v="100000"/>
  </r>
  <r>
    <s v="Social Sciences "/>
    <s v="PSYCH"/>
    <x v="36"/>
    <s v="Personnel: Student Worker"/>
    <s v="Tutors - tutors are an important part of the success of students. Institutionalizing the tutoring program by hiring tutors every year would support student success. "/>
    <m/>
    <m/>
    <n v="0"/>
  </r>
  <r>
    <s v="Social Sciences "/>
    <s v="PSYCH"/>
    <x v="36"/>
    <s v="Personnel: Full Time Faculty"/>
    <s v="We have one of the largest programs in the social sciences and aside from Anthropology, the only discipline without two full time leads. Additionally, the current full time instructor is being asked to divide her time and focus on the HUSV program rather than focus on improving the psychology program. "/>
    <n v="120000"/>
    <m/>
    <n v="120000"/>
  </r>
  <r>
    <s v="Social Sciences "/>
    <s v="PSYCH"/>
    <x v="36"/>
    <s v="Professional Development: Department-wide PD "/>
    <s v="Many instructors are describing situations in which they are interacting with hostile students. Learning how to diffuse and prevent these interactions will serve both our students and instructors. Active learning is found to support critical thinking and learning of the material. To prepare our students for higher education and employment it might be worthwhile to learn new strategies for how to incorporate this into our curriculum. "/>
    <m/>
    <n v="50000"/>
    <n v="50000"/>
  </r>
  <r>
    <s v="Social Sciences "/>
    <s v="PSYCH"/>
    <x v="36"/>
    <s v="Supplies: Non-Instructional Supplies"/>
    <s v="To provide students with additional information about vocations in the field, educational pathways, and internship opportunities, it would be worthwhile to invite guest speaker to visit psychology classes over the course of the semester. "/>
    <m/>
    <n v="300"/>
    <n v="300"/>
  </r>
  <r>
    <s v="Social Sciences "/>
    <s v="PSYCH"/>
    <x v="36"/>
    <s v="Supplies: Library Collections"/>
    <s v="A video library would support instructors both within BCC and across the District. Many of these movies can be used to illustrate psychological concepts making them less abstract."/>
    <m/>
    <m/>
    <n v="0"/>
  </r>
  <r>
    <s v="Social Sciences "/>
    <s v="PSYCH"/>
    <x v="36"/>
    <s v="Technology &amp; Equipment: New"/>
    <s v="The program lead's computer is there years old and starting to fail in many areas. A new computer every three years would support their work. "/>
    <m/>
    <n v="1500"/>
    <n v="1500"/>
  </r>
  <r>
    <s v="Social Sciences "/>
    <s v="PSYCH"/>
    <x v="36"/>
    <s v="Technology &amp; Equipment: New"/>
    <s v="Students have access to Excel but it doesn't appear they can use the add-on analysis pack. Dataset development and analysis is a skill needed of psychology students and therefore paying for this add-on would increase employability of our students. "/>
    <m/>
    <m/>
    <n v="0"/>
  </r>
  <r>
    <s v="Social Sciences "/>
    <s v="PSYCH"/>
    <x v="36"/>
    <s v="Facilities: Offices"/>
    <s v="Many of our students, because of emergencies or other issues, are unable to take exams during specified times. A testing center would support students taking a test outside of class time. "/>
    <m/>
    <m/>
    <n v="0"/>
  </r>
  <r>
    <s v="Social Sciences "/>
    <s v="HUSV"/>
    <x v="37"/>
    <s v="Personnel: Student Worker"/>
    <s v="Continuation of embedded tutor program"/>
    <n v="6000"/>
    <n v="0"/>
    <n v="6000"/>
  </r>
  <r>
    <s v="Social Sciences "/>
    <s v="HUSV"/>
    <x v="37"/>
    <s v="Personnel: Full Time Faculty"/>
    <s v="2 Program coordinator (release for fall and spring semesters). the college has yet to hire a replacement for our online education specialist.  Having an individual in house to deal with the online platform is essential to the ongoing function of our online platforms for student success. "/>
    <n v="8000"/>
    <n v="0"/>
    <n v="8000"/>
  </r>
  <r>
    <s v="Social Sciences "/>
    <s v="HUSV"/>
    <x v="37"/>
    <s v="Personnel: Classified Staff"/>
    <s v="Classified Staff100Internship placement coordinator. Develops formal relationships with community partners, places students in internships, and assess ongoing functioning of the program."/>
    <n v="60000"/>
    <n v="20000"/>
    <n v="80000"/>
  </r>
  <r>
    <s v="Social Sciences "/>
    <s v="HUSV"/>
    <x v="37"/>
    <s v="Facilities: Classrooms"/>
    <s v="ensure all classroom computers are up-to-date (soft and hardware). Too an audit of classrooms show that many of our classrooms orientations could be adjusted to make use of the overhead projector screen and also white boards."/>
    <m/>
    <m/>
    <n v="0"/>
  </r>
  <r>
    <s v="Social Sciences "/>
    <s v="HUSV"/>
    <x v="37"/>
    <s v="Supplies: Instructional Supplies"/>
    <s v="room is stocked with other teaching materials (e.g., functioning white board erasers) to best serve our students.  "/>
    <m/>
    <m/>
    <n v="0"/>
  </r>
  <r>
    <s v="Social Sciences "/>
    <s v="HUSV"/>
    <x v="37"/>
    <s v="Professional Development: Department-wide PD "/>
    <s v="many of us request a series of trainings and/or supportive audits to improve the compliance of our courses and assists with ADA."/>
    <m/>
    <m/>
    <n v="0"/>
  </r>
  <r>
    <s v="Social Sciences "/>
    <s v="SOC"/>
    <x v="38"/>
    <s v="Personnel: Classified Staff"/>
    <s v="In house web specialist for the administration of online class platform. Could have background in media and/or accessibility upgrades"/>
    <n v="80000"/>
    <n v="40000"/>
    <n v="120000"/>
  </r>
  <r>
    <s v="Social Sciences "/>
    <s v="SOC"/>
    <x v="38"/>
    <s v="Personnel: Classified Staff"/>
    <s v="Classified staff to Track and survey graduates of our programs (20%) "/>
    <n v="20000"/>
    <m/>
    <n v="20000"/>
  </r>
  <r>
    <s v="Social Sciences "/>
    <s v="SOC"/>
    <x v="38"/>
    <s v="Personnel: Student Worker"/>
    <s v="Continuation of embedded tutor program"/>
    <n v="6000"/>
    <m/>
    <n v="6000"/>
  </r>
  <r>
    <s v="Social Sciences "/>
    <s v="SOC"/>
    <x v="38"/>
    <s v="Personnel: Part Time Faculty"/>
    <s v="Stipends for part-time instructor for guided pathway planning and implementation"/>
    <m/>
    <m/>
    <n v="0"/>
  </r>
  <r>
    <s v="Social Sciences "/>
    <s v="SOC"/>
    <x v="38"/>
    <s v="Personnel: Part Time Faculty"/>
    <s v="Continued support for the Faculty Advising liaisons"/>
    <n v="9000"/>
    <m/>
    <n v="9000"/>
  </r>
  <r>
    <s v="Social Sciences "/>
    <s v="SOC"/>
    <x v="38"/>
    <s v="Professional Development: Department-wide PD "/>
    <s v="ADA trainings associated with accessibility of online platform and support faculty development"/>
    <m/>
    <n v="20000"/>
    <n v="20000"/>
  </r>
  <r>
    <s v="Social Sciences "/>
    <s v="SOC"/>
    <x v="38"/>
    <s v="Supplies: Instructional Supplies"/>
    <s v="Continued support for the social sciences department supply fund"/>
    <m/>
    <n v="1000"/>
    <n v="1000"/>
  </r>
  <r>
    <s v="Social Sciences "/>
    <s v="SOC"/>
    <x v="38"/>
    <s v="Facilities: Classrooms"/>
    <s v="Classrooms with working AV projectors and audio are a necessity. "/>
    <m/>
    <m/>
    <n v="0"/>
  </r>
  <r>
    <s v="Social Sciences "/>
    <s v="SOC"/>
    <x v="38"/>
    <s v="Facilities: Classrooms"/>
    <s v="many classrooms in 2050 Center Street do not have usable whiteboard space if the projector/screen are in use - which impacts our delivery of instruction. "/>
    <m/>
    <m/>
    <n v="0"/>
  </r>
  <r>
    <s v="Social Sciences "/>
    <s v="SOC"/>
    <x v="38"/>
    <s v="Facilities: Classrooms"/>
    <s v="Social science faculty meets frequently with students in small groups and need a space to hold these meetings. This space is extremely limited at 2050 Center Street. "/>
    <m/>
    <m/>
    <n v="0"/>
  </r>
  <r>
    <s v="Social Sciences "/>
    <s v="SOC"/>
    <x v="38"/>
    <s v="Facilities: Offices"/>
    <s v="Office space for part-time instructors is constrained by the number of instructors who share a single workspace. "/>
    <m/>
    <m/>
    <n v="0"/>
  </r>
  <r>
    <s v="Student Services"/>
    <s v="SACL"/>
    <x v="39"/>
    <s v="Personnel: Classified Staff"/>
    <s v="Full-time staff assistant for the Student Activities and Campus Life Office is need to 1) track, review, maintain, and analyze student data to ensure continuous program improvement, 2) assist in planning, marketing for, and coordinating the logistics of events, 3) manage the financial transactions of the office such as requisitions, budget transfers, and epafs, and 4) perform a wide range of clerical and technical duties related to the operations of the Student Activities and Campus Life Office. "/>
    <n v="43488"/>
    <n v="22799"/>
    <n v="66287"/>
  </r>
  <r>
    <s v="Student Services"/>
    <s v="SACL"/>
    <x v="39"/>
    <s v="Personnel: Student Worker"/>
    <s v="Student Assistants for the entire year, including summer, winter, and spring breaks are needed to maintain the basic functions of the office. "/>
    <n v="31200"/>
    <m/>
    <n v="31200"/>
  </r>
  <r>
    <s v="Student Services"/>
    <s v="SACL"/>
    <x v="39"/>
    <s v="Professional Development: Individual PD "/>
    <s v="Attendance to trainings that cover Title IX, student leadership, service-learning, and managing special student populations such as undocumented, FYE, veterans, etc."/>
    <m/>
    <n v="5000"/>
    <n v="5000"/>
  </r>
  <r>
    <s v="Student Services"/>
    <s v="SACL"/>
    <x v="39"/>
    <s v="Supplies: Non-Instructional Supplies"/>
    <s v="Marketing materials to promote student engagement"/>
    <m/>
    <n v="10000"/>
    <n v="10000"/>
  </r>
  <r>
    <s v="Student Services"/>
    <s v="Veteran"/>
    <x v="40"/>
    <s v="Personnel: Classified Staff"/>
    <s v="Addition of a part-time Classified Staff Assistant (currently funded through a grant which will end on 12/31/2020)."/>
    <n v="20000"/>
    <n v="1720"/>
    <n v="21720"/>
  </r>
  <r>
    <s v="Student Services"/>
    <s v="Veteran"/>
    <x v="40"/>
    <s v="Personnel: Student Worker"/>
    <s v="Tutors - Math, English, and Science (currently funded through a grant which will end on 12/31/2020)"/>
    <n v="10000"/>
    <n v="300"/>
    <n v="10300"/>
  </r>
  <r>
    <s v="Student Services"/>
    <s v="Veteran"/>
    <x v="40"/>
    <s v="Professional Development: Department-wide PD "/>
    <s v="Continued annual training for both VA certifying official and VA Academic Counseling is required. Travel and conference fees for two people"/>
    <m/>
    <n v="15000"/>
    <n v="15000"/>
  </r>
  <r>
    <s v="Student Services"/>
    <s v="Veteran"/>
    <x v="40"/>
    <s v="Supplies: Books, Magazines, and/or Periodicals"/>
    <s v="Text book lending program"/>
    <m/>
    <n v="1000"/>
    <n v="1000"/>
  </r>
  <r>
    <s v="Student Services"/>
    <s v="Veteran"/>
    <x v="40"/>
    <s v="Technology &amp; Equipment: New"/>
    <s v="1 new desktop computer (HPs) - due to the volume of veteran students who do not own laptops, there is a need for a third computer."/>
    <m/>
    <n v="1600"/>
    <n v="1600"/>
  </r>
  <r>
    <s v="Student Services"/>
    <s v="Veteran"/>
    <x v="40"/>
    <s v="Technology &amp; Equipment: Replacement"/>
    <s v="2 desktop computers (HPs) - upgrades are needed. The desktops in the VRC are over six years old. $1,600 each"/>
    <m/>
    <n v="3200"/>
    <n v="3200"/>
  </r>
  <r>
    <s v="Student Services"/>
    <s v="Veteran"/>
    <x v="40"/>
    <s v="Facilities: Offices"/>
    <s v="The Veteran Services Coordinator (VSC) and part-time Academic Counselor currently share one small office. When the Counselor has appointments, the VSC needs to find another location to work. Due to the size of the VRC and the number of students, it is not feasible for the VSC to work in there. Two offices are currently required. "/>
    <m/>
    <m/>
    <n v="0"/>
  </r>
  <r>
    <s v="Student Services"/>
    <s v="Veteran"/>
    <x v="40"/>
    <s v="Facilities: Other"/>
    <s v="Although we recognize it may not happen until the new Milvia Street building is completed, it is important to note that a larger facility is required with at least a large meeting space, a quiet room and two offices for staff and counseling. "/>
    <m/>
    <m/>
    <n v="0"/>
  </r>
  <r>
    <s v="Student Services"/>
    <s v="APU Wellness"/>
    <x v="41"/>
    <s v="Personnel: Classified Staff"/>
    <s v="The Wellness Center Admin currently is a student worker who can't have access to prompt for requisitions - 1/2 time."/>
    <n v="16000"/>
    <m/>
    <n v="16000"/>
  </r>
  <r>
    <s v="Student Services"/>
    <s v="APU Wellness"/>
    <x v="41"/>
    <s v="Personnel: Student Worker"/>
    <s v="Wellness Ambassadors - 1 food insecurity, 1, Outreach, 1 webpage master"/>
    <n v="30000"/>
    <m/>
    <n v="30000"/>
  </r>
  <r>
    <s v="Student Services"/>
    <s v="APU Wellness"/>
    <x v="41"/>
    <s v="Personnel: Part Time Faculty"/>
    <s v="2 - 1/2 time Mental Health Faculty Members reduce waiting lists"/>
    <n v="57600"/>
    <m/>
    <n v="57600"/>
  </r>
  <r>
    <s v="Student Services"/>
    <s v="APU Wellness"/>
    <x v="41"/>
    <s v="Professional Development: Department-wide PD "/>
    <s v="Mental Health oriented Conference/Trainings MHWA Annual Conference, The Psychotherapy Institute"/>
    <m/>
    <n v="2500"/>
    <n v="2500"/>
  </r>
  <r>
    <s v="Student Services"/>
    <s v="APU Wellness"/>
    <x v="41"/>
    <s v="Professional Development: Individual PD "/>
    <s v="Psychodrama Workshop - Psychotherapy Modality CEU's"/>
    <m/>
    <n v="1700"/>
    <n v="1700"/>
  </r>
  <r>
    <s v="Student Services"/>
    <s v="APU Wellness"/>
    <x v="41"/>
    <s v="Supplies: Software"/>
    <s v="Photoshop - event branding/logos"/>
    <m/>
    <n v="350"/>
    <n v="350"/>
  </r>
  <r>
    <s v="Student Services"/>
    <s v="APU Wellness"/>
    <x v="41"/>
    <s v="Technology &amp; Equipment: New"/>
    <s v="Copy Machine - HP Laser Jet Enterprise MFP M632fht - J8J71A#BGJ - black and white laser jet 5-year service agreement w/phone support $4,000, Maintenance service parts $720, Toner $400 High Yield"/>
    <m/>
    <n v="5120"/>
    <n v="5120"/>
  </r>
  <r>
    <s v="Student Services"/>
    <s v="APU Wellness"/>
    <x v="41"/>
    <s v="Facilities: Offices"/>
    <s v="RM 105 Annex Building - Office P2P Wellness Coaching Meeting Individual Meeting space /WC meeting Space/Food Pantry Operations"/>
    <m/>
    <m/>
    <n v="0"/>
  </r>
  <r>
    <s v="Student Services"/>
    <s v="APU Wellness"/>
    <x v="41"/>
    <s v="Facilities: Other"/>
    <s v="Student experience a limited amount of privacy while in the waiting area. The waiting area faces a hallway with a fair amount of foot traffic headed towards the International Office. The medical staff from our community partner Roots Community Health Center recommends reconfiguring space in the Wellness Center to best avoid potential HIPAA violations. The recommendation is to add higher panels, a small privacy cubicle and a door to the entrance. Vendor www.ki.org."/>
    <m/>
    <n v="19000"/>
    <n v="19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6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46" firstHeaderRow="1" firstDataRow="1" firstDataCol="1"/>
  <pivotFields count="8">
    <pivotField showAll="0" defaultSubtotal="0"/>
    <pivotField showAll="0" defaultSubtotal="0"/>
    <pivotField axis="axisRow" showAll="0" sortType="ascending">
      <items count="44">
        <item m="1" x="4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t="default"/>
      </items>
    </pivotField>
    <pivotField dataField="1" showAll="0"/>
    <pivotField showAll="0" defaultSubtotal="0"/>
    <pivotField showAll="0" defaultSubtotal="0"/>
    <pivotField showAll="0" defaultSubtotal="0"/>
    <pivotField showAll="0" defaultSubtotal="0"/>
  </pivotFields>
  <rowFields count="1">
    <field x="2"/>
  </rowFields>
  <rowItems count="43">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t="grand">
      <x/>
    </i>
  </rowItems>
  <colItems count="1">
    <i/>
  </colItems>
  <dataFields count="1">
    <dataField name="Count of Resource Category"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FD392"/>
  <sheetViews>
    <sheetView tabSelected="1" zoomScaleNormal="100" workbookViewId="0">
      <pane ySplit="2" topLeftCell="A59" activePane="bottomLeft" state="frozen"/>
      <selection pane="bottomLeft" activeCell="D292" sqref="D292"/>
    </sheetView>
  </sheetViews>
  <sheetFormatPr defaultRowHeight="15" x14ac:dyDescent="0.25"/>
  <cols>
    <col min="1" max="1" width="45.85546875" style="3" customWidth="1"/>
    <col min="2" max="2" width="15" style="3" bestFit="1" customWidth="1"/>
    <col min="3" max="3" width="52.7109375" style="3" bestFit="1" customWidth="1"/>
    <col min="4" max="4" width="50.5703125" style="3" bestFit="1" customWidth="1"/>
    <col min="5" max="5" width="56.42578125" style="4" customWidth="1"/>
    <col min="6" max="6" width="15.28515625" style="4" customWidth="1"/>
    <col min="7" max="7" width="14.5703125" style="4" customWidth="1"/>
    <col min="8" max="8" width="21.85546875" style="4" bestFit="1" customWidth="1"/>
    <col min="9" max="10" width="9.140625" style="3"/>
    <col min="11" max="11" width="50.5703125" style="3" bestFit="1" customWidth="1"/>
    <col min="12" max="16384" width="9.140625" style="3"/>
  </cols>
  <sheetData>
    <row r="1" spans="1:12" ht="18.75" x14ac:dyDescent="0.25">
      <c r="A1" s="14" t="s">
        <v>3</v>
      </c>
      <c r="B1" s="14"/>
      <c r="C1" s="14"/>
      <c r="D1" s="14"/>
    </row>
    <row r="2" spans="1:12" s="16" customFormat="1" ht="45" x14ac:dyDescent="0.25">
      <c r="A2" s="15" t="s">
        <v>550</v>
      </c>
      <c r="B2" s="1" t="s">
        <v>5</v>
      </c>
      <c r="C2" s="1" t="s">
        <v>266</v>
      </c>
      <c r="D2" s="1" t="s">
        <v>18</v>
      </c>
      <c r="E2" s="2" t="s">
        <v>8</v>
      </c>
      <c r="F2" s="1" t="s">
        <v>2</v>
      </c>
      <c r="G2" s="1" t="s">
        <v>0</v>
      </c>
      <c r="H2" s="1" t="s">
        <v>1</v>
      </c>
      <c r="K2" s="1" t="s">
        <v>18</v>
      </c>
      <c r="L2" s="9"/>
    </row>
    <row r="3" spans="1:12" x14ac:dyDescent="0.25">
      <c r="A3" s="18" t="s">
        <v>121</v>
      </c>
      <c r="B3" s="18" t="s">
        <v>108</v>
      </c>
      <c r="C3" s="18" t="s">
        <v>107</v>
      </c>
      <c r="D3" s="18"/>
      <c r="E3" s="10" t="s">
        <v>375</v>
      </c>
      <c r="F3" s="8"/>
      <c r="G3" s="8"/>
      <c r="H3" s="6">
        <f t="shared" ref="H3:H34" si="0">F3+G3</f>
        <v>0</v>
      </c>
      <c r="K3" s="3" t="s">
        <v>19</v>
      </c>
    </row>
    <row r="4" spans="1:12" x14ac:dyDescent="0.25">
      <c r="A4" s="18" t="s">
        <v>360</v>
      </c>
      <c r="B4" s="18" t="s">
        <v>361</v>
      </c>
      <c r="C4" s="18" t="s">
        <v>360</v>
      </c>
      <c r="D4" s="18" t="s">
        <v>19</v>
      </c>
      <c r="E4" s="10" t="s">
        <v>389</v>
      </c>
      <c r="F4" s="7"/>
      <c r="G4" s="7"/>
      <c r="H4" s="6">
        <f t="shared" si="0"/>
        <v>0</v>
      </c>
      <c r="K4" s="3" t="s">
        <v>20</v>
      </c>
    </row>
    <row r="5" spans="1:12" x14ac:dyDescent="0.25">
      <c r="A5" s="18" t="s">
        <v>360</v>
      </c>
      <c r="B5" s="18" t="s">
        <v>361</v>
      </c>
      <c r="C5" s="18" t="s">
        <v>360</v>
      </c>
      <c r="D5" s="18" t="s">
        <v>20</v>
      </c>
      <c r="E5" s="10" t="s">
        <v>389</v>
      </c>
      <c r="F5" s="7"/>
      <c r="G5" s="7"/>
      <c r="H5" s="6">
        <f t="shared" si="0"/>
        <v>0</v>
      </c>
      <c r="K5" s="3" t="s">
        <v>21</v>
      </c>
    </row>
    <row r="6" spans="1:12" x14ac:dyDescent="0.25">
      <c r="A6" s="18" t="s">
        <v>360</v>
      </c>
      <c r="B6" s="18" t="s">
        <v>361</v>
      </c>
      <c r="C6" s="18" t="s">
        <v>360</v>
      </c>
      <c r="D6" s="18" t="s">
        <v>21</v>
      </c>
      <c r="E6" s="10" t="s">
        <v>390</v>
      </c>
      <c r="F6" s="7"/>
      <c r="G6" s="7"/>
      <c r="H6" s="6">
        <f t="shared" si="0"/>
        <v>0</v>
      </c>
      <c r="K6" s="3" t="s">
        <v>22</v>
      </c>
    </row>
    <row r="7" spans="1:12" x14ac:dyDescent="0.25">
      <c r="A7" s="18" t="s">
        <v>360</v>
      </c>
      <c r="B7" s="18" t="s">
        <v>361</v>
      </c>
      <c r="C7" s="18" t="s">
        <v>360</v>
      </c>
      <c r="D7" s="18" t="s">
        <v>22</v>
      </c>
      <c r="E7" s="10" t="s">
        <v>390</v>
      </c>
      <c r="F7" s="7"/>
      <c r="G7" s="7"/>
      <c r="H7" s="6">
        <f t="shared" si="0"/>
        <v>0</v>
      </c>
      <c r="K7" s="3" t="s">
        <v>23</v>
      </c>
    </row>
    <row r="8" spans="1:12" ht="45" x14ac:dyDescent="0.25">
      <c r="A8" s="18" t="s">
        <v>360</v>
      </c>
      <c r="B8" s="18" t="s">
        <v>361</v>
      </c>
      <c r="C8" s="18" t="s">
        <v>360</v>
      </c>
      <c r="D8" s="18" t="s">
        <v>23</v>
      </c>
      <c r="E8" s="10" t="s">
        <v>490</v>
      </c>
      <c r="F8" s="7"/>
      <c r="G8" s="7"/>
      <c r="H8" s="6">
        <f t="shared" si="0"/>
        <v>0</v>
      </c>
      <c r="K8" s="3" t="s">
        <v>24</v>
      </c>
    </row>
    <row r="9" spans="1:12" ht="45" x14ac:dyDescent="0.25">
      <c r="A9" s="18" t="s">
        <v>360</v>
      </c>
      <c r="B9" s="18" t="s">
        <v>361</v>
      </c>
      <c r="C9" s="18" t="s">
        <v>360</v>
      </c>
      <c r="D9" s="18" t="s">
        <v>24</v>
      </c>
      <c r="E9" s="10" t="s">
        <v>491</v>
      </c>
      <c r="F9" s="7"/>
      <c r="G9" s="7"/>
      <c r="H9" s="6">
        <f t="shared" si="0"/>
        <v>0</v>
      </c>
      <c r="K9" s="3" t="s">
        <v>625</v>
      </c>
    </row>
    <row r="10" spans="1:12" ht="30" x14ac:dyDescent="0.25">
      <c r="A10" s="18" t="s">
        <v>360</v>
      </c>
      <c r="B10" s="18" t="s">
        <v>361</v>
      </c>
      <c r="C10" s="18" t="s">
        <v>360</v>
      </c>
      <c r="D10" s="18" t="s">
        <v>26</v>
      </c>
      <c r="E10" s="10" t="s">
        <v>388</v>
      </c>
      <c r="F10" s="7"/>
      <c r="G10" s="7"/>
      <c r="H10" s="6">
        <f t="shared" si="0"/>
        <v>0</v>
      </c>
      <c r="K10" s="3" t="s">
        <v>25</v>
      </c>
    </row>
    <row r="11" spans="1:12" ht="45" x14ac:dyDescent="0.25">
      <c r="A11" s="18" t="s">
        <v>360</v>
      </c>
      <c r="B11" s="18" t="s">
        <v>361</v>
      </c>
      <c r="C11" s="158" t="s">
        <v>360</v>
      </c>
      <c r="D11" s="158" t="s">
        <v>37</v>
      </c>
      <c r="E11" s="159" t="s">
        <v>387</v>
      </c>
      <c r="F11" s="160"/>
      <c r="G11" s="160"/>
      <c r="H11" s="161">
        <f t="shared" si="0"/>
        <v>0</v>
      </c>
      <c r="K11" s="3" t="s">
        <v>26</v>
      </c>
    </row>
    <row r="12" spans="1:12" ht="45" x14ac:dyDescent="0.25">
      <c r="A12" s="18" t="s">
        <v>360</v>
      </c>
      <c r="B12" s="18" t="s">
        <v>361</v>
      </c>
      <c r="C12" s="18" t="s">
        <v>360</v>
      </c>
      <c r="D12" s="18" t="s">
        <v>37</v>
      </c>
      <c r="E12" s="10" t="s">
        <v>386</v>
      </c>
      <c r="F12" s="8">
        <f>200*6</f>
        <v>1200</v>
      </c>
      <c r="G12" s="8"/>
      <c r="H12" s="6">
        <f t="shared" si="0"/>
        <v>1200</v>
      </c>
      <c r="K12" s="3" t="s">
        <v>27</v>
      </c>
    </row>
    <row r="13" spans="1:12" ht="120" x14ac:dyDescent="0.25">
      <c r="A13" s="18" t="s">
        <v>360</v>
      </c>
      <c r="B13" s="18" t="s">
        <v>361</v>
      </c>
      <c r="C13" s="18" t="s">
        <v>360</v>
      </c>
      <c r="D13" s="18" t="s">
        <v>39</v>
      </c>
      <c r="E13" s="10" t="s">
        <v>385</v>
      </c>
      <c r="F13" s="8">
        <v>500</v>
      </c>
      <c r="G13" s="8"/>
      <c r="H13" s="6">
        <f t="shared" si="0"/>
        <v>500</v>
      </c>
      <c r="K13" s="3" t="s">
        <v>28</v>
      </c>
    </row>
    <row r="14" spans="1:12" ht="45" x14ac:dyDescent="0.25">
      <c r="A14" s="18" t="s">
        <v>360</v>
      </c>
      <c r="B14" s="18" t="s">
        <v>361</v>
      </c>
      <c r="C14" s="18" t="s">
        <v>360</v>
      </c>
      <c r="D14" s="18" t="s">
        <v>40</v>
      </c>
      <c r="E14" s="10" t="s">
        <v>492</v>
      </c>
      <c r="F14" s="8">
        <v>1500</v>
      </c>
      <c r="G14" s="8"/>
      <c r="H14" s="6">
        <f t="shared" si="0"/>
        <v>1500</v>
      </c>
      <c r="K14" s="3" t="s">
        <v>37</v>
      </c>
    </row>
    <row r="15" spans="1:12" ht="45.75" customHeight="1" x14ac:dyDescent="0.25">
      <c r="A15" s="18" t="s">
        <v>360</v>
      </c>
      <c r="B15" s="18" t="s">
        <v>361</v>
      </c>
      <c r="C15" s="18" t="s">
        <v>360</v>
      </c>
      <c r="D15" s="18" t="s">
        <v>45</v>
      </c>
      <c r="E15" s="10" t="s">
        <v>384</v>
      </c>
      <c r="F15" s="8"/>
      <c r="G15" s="8"/>
      <c r="H15" s="6">
        <f t="shared" si="0"/>
        <v>0</v>
      </c>
      <c r="K15" s="3" t="s">
        <v>38</v>
      </c>
    </row>
    <row r="16" spans="1:12" ht="30" x14ac:dyDescent="0.25">
      <c r="A16" s="18" t="s">
        <v>6</v>
      </c>
      <c r="B16" s="18" t="s">
        <v>15</v>
      </c>
      <c r="C16" s="18" t="s">
        <v>16</v>
      </c>
      <c r="D16" s="3" t="s">
        <v>23</v>
      </c>
      <c r="E16" s="10" t="s">
        <v>30</v>
      </c>
      <c r="F16" s="8"/>
      <c r="G16" s="8">
        <v>20000</v>
      </c>
      <c r="H16" s="11">
        <f t="shared" si="0"/>
        <v>20000</v>
      </c>
      <c r="K16" s="3" t="s">
        <v>39</v>
      </c>
    </row>
    <row r="17" spans="1:11" ht="45" x14ac:dyDescent="0.25">
      <c r="A17" s="18" t="s">
        <v>6</v>
      </c>
      <c r="B17" s="18" t="s">
        <v>15</v>
      </c>
      <c r="C17" s="18" t="s">
        <v>16</v>
      </c>
      <c r="D17" s="3" t="s">
        <v>19</v>
      </c>
      <c r="E17" s="10" t="s">
        <v>493</v>
      </c>
      <c r="F17" s="8">
        <v>80000</v>
      </c>
      <c r="G17" s="8">
        <v>40000</v>
      </c>
      <c r="H17" s="11">
        <f t="shared" si="0"/>
        <v>120000</v>
      </c>
      <c r="K17" s="3" t="s">
        <v>40</v>
      </c>
    </row>
    <row r="18" spans="1:11" x14ac:dyDescent="0.25">
      <c r="A18" s="18" t="s">
        <v>6</v>
      </c>
      <c r="B18" s="18" t="s">
        <v>15</v>
      </c>
      <c r="C18" s="18" t="s">
        <v>16</v>
      </c>
      <c r="D18" s="3" t="s">
        <v>22</v>
      </c>
      <c r="E18" s="10" t="s">
        <v>13</v>
      </c>
      <c r="F18" s="8">
        <v>80000</v>
      </c>
      <c r="G18" s="8">
        <v>40000</v>
      </c>
      <c r="H18" s="11">
        <f t="shared" si="0"/>
        <v>120000</v>
      </c>
      <c r="K18" s="3" t="s">
        <v>41</v>
      </c>
    </row>
    <row r="19" spans="1:11" x14ac:dyDescent="0.25">
      <c r="A19" s="18" t="s">
        <v>6</v>
      </c>
      <c r="B19" s="18" t="s">
        <v>15</v>
      </c>
      <c r="C19" s="18" t="s">
        <v>16</v>
      </c>
      <c r="D19" s="3" t="s">
        <v>27</v>
      </c>
      <c r="E19" s="10" t="s">
        <v>31</v>
      </c>
      <c r="F19" s="8"/>
      <c r="G19" s="8">
        <v>3000</v>
      </c>
      <c r="H19" s="11">
        <f t="shared" si="0"/>
        <v>3000</v>
      </c>
      <c r="K19" s="3" t="s">
        <v>42</v>
      </c>
    </row>
    <row r="20" spans="1:11" ht="30" x14ac:dyDescent="0.25">
      <c r="A20" s="18" t="s">
        <v>6</v>
      </c>
      <c r="B20" s="18" t="s">
        <v>15</v>
      </c>
      <c r="C20" s="18" t="s">
        <v>16</v>
      </c>
      <c r="D20" s="3" t="s">
        <v>19</v>
      </c>
      <c r="E20" s="10" t="s">
        <v>10</v>
      </c>
      <c r="F20" s="8">
        <v>20000</v>
      </c>
      <c r="G20" s="8"/>
      <c r="H20" s="11">
        <f t="shared" si="0"/>
        <v>20000</v>
      </c>
      <c r="K20" s="3" t="s">
        <v>43</v>
      </c>
    </row>
    <row r="21" spans="1:11" ht="30" x14ac:dyDescent="0.25">
      <c r="A21" s="18" t="s">
        <v>6</v>
      </c>
      <c r="B21" s="18" t="s">
        <v>15</v>
      </c>
      <c r="C21" s="18" t="s">
        <v>16</v>
      </c>
      <c r="D21" s="3" t="s">
        <v>20</v>
      </c>
      <c r="E21" s="10" t="s">
        <v>11</v>
      </c>
      <c r="F21" s="8">
        <v>6000</v>
      </c>
      <c r="G21" s="8"/>
      <c r="H21" s="11">
        <f t="shared" si="0"/>
        <v>6000</v>
      </c>
      <c r="K21" s="3" t="s">
        <v>44</v>
      </c>
    </row>
    <row r="22" spans="1:11" x14ac:dyDescent="0.25">
      <c r="A22" s="18" t="s">
        <v>6</v>
      </c>
      <c r="B22" s="18" t="s">
        <v>15</v>
      </c>
      <c r="C22" s="18" t="s">
        <v>16</v>
      </c>
      <c r="D22" s="3" t="s">
        <v>37</v>
      </c>
      <c r="E22" s="10" t="s">
        <v>29</v>
      </c>
      <c r="F22" s="8"/>
      <c r="G22" s="8">
        <v>15000</v>
      </c>
      <c r="H22" s="11">
        <f t="shared" si="0"/>
        <v>15000</v>
      </c>
      <c r="K22" s="3" t="s">
        <v>45</v>
      </c>
    </row>
    <row r="23" spans="1:11" ht="30" x14ac:dyDescent="0.25">
      <c r="A23" s="18" t="s">
        <v>6</v>
      </c>
      <c r="B23" s="18" t="s">
        <v>15</v>
      </c>
      <c r="C23" s="18" t="s">
        <v>16</v>
      </c>
      <c r="D23" s="3" t="s">
        <v>23</v>
      </c>
      <c r="E23" s="10" t="s">
        <v>52</v>
      </c>
      <c r="F23" s="8">
        <v>6000</v>
      </c>
      <c r="G23" s="8"/>
      <c r="H23" s="11">
        <f t="shared" si="0"/>
        <v>6000</v>
      </c>
    </row>
    <row r="24" spans="1:11" ht="45" x14ac:dyDescent="0.25">
      <c r="A24" s="18" t="s">
        <v>551</v>
      </c>
      <c r="B24" s="18" t="s">
        <v>290</v>
      </c>
      <c r="C24" s="18" t="s">
        <v>291</v>
      </c>
      <c r="D24" s="3" t="s">
        <v>39</v>
      </c>
      <c r="E24" s="4" t="s">
        <v>447</v>
      </c>
      <c r="F24" s="7"/>
      <c r="G24" s="7"/>
      <c r="H24" s="12">
        <f t="shared" si="0"/>
        <v>0</v>
      </c>
    </row>
    <row r="25" spans="1:11" ht="90" x14ac:dyDescent="0.25">
      <c r="A25" s="18" t="s">
        <v>551</v>
      </c>
      <c r="B25" s="18" t="s">
        <v>290</v>
      </c>
      <c r="C25" s="18" t="s">
        <v>291</v>
      </c>
      <c r="D25" s="3" t="s">
        <v>41</v>
      </c>
      <c r="E25" s="4" t="s">
        <v>448</v>
      </c>
      <c r="F25" s="7"/>
      <c r="G25" s="7"/>
      <c r="H25" s="12">
        <f t="shared" si="0"/>
        <v>0</v>
      </c>
    </row>
    <row r="26" spans="1:11" ht="45" x14ac:dyDescent="0.25">
      <c r="A26" s="18" t="s">
        <v>551</v>
      </c>
      <c r="B26" s="18" t="s">
        <v>290</v>
      </c>
      <c r="C26" s="18" t="s">
        <v>291</v>
      </c>
      <c r="D26" s="3" t="s">
        <v>39</v>
      </c>
      <c r="E26" s="4" t="s">
        <v>449</v>
      </c>
      <c r="F26" s="7"/>
      <c r="G26" s="7"/>
      <c r="H26" s="12">
        <f t="shared" si="0"/>
        <v>0</v>
      </c>
    </row>
    <row r="27" spans="1:11" ht="30" x14ac:dyDescent="0.25">
      <c r="A27" s="18" t="s">
        <v>551</v>
      </c>
      <c r="B27" s="18" t="s">
        <v>290</v>
      </c>
      <c r="C27" s="18" t="s">
        <v>291</v>
      </c>
      <c r="D27" s="3" t="s">
        <v>41</v>
      </c>
      <c r="E27" s="4" t="s">
        <v>450</v>
      </c>
      <c r="F27" s="7"/>
      <c r="G27" s="7"/>
      <c r="H27" s="12">
        <f t="shared" si="0"/>
        <v>0</v>
      </c>
    </row>
    <row r="28" spans="1:11" ht="45" x14ac:dyDescent="0.25">
      <c r="A28" s="18" t="s">
        <v>551</v>
      </c>
      <c r="B28" s="18" t="s">
        <v>290</v>
      </c>
      <c r="C28" s="18" t="s">
        <v>291</v>
      </c>
      <c r="D28" s="3" t="s">
        <v>41</v>
      </c>
      <c r="E28" s="4" t="s">
        <v>451</v>
      </c>
      <c r="F28" s="7"/>
      <c r="G28" s="7"/>
      <c r="H28" s="12">
        <f t="shared" si="0"/>
        <v>0</v>
      </c>
    </row>
    <row r="29" spans="1:11" ht="45" x14ac:dyDescent="0.25">
      <c r="A29" s="18" t="s">
        <v>551</v>
      </c>
      <c r="B29" s="18" t="s">
        <v>290</v>
      </c>
      <c r="C29" s="18" t="s">
        <v>291</v>
      </c>
      <c r="D29" s="3" t="s">
        <v>41</v>
      </c>
      <c r="E29" s="4" t="s">
        <v>452</v>
      </c>
      <c r="F29" s="7"/>
      <c r="G29" s="7"/>
      <c r="H29" s="12">
        <f t="shared" si="0"/>
        <v>0</v>
      </c>
    </row>
    <row r="30" spans="1:11" ht="105" customHeight="1" x14ac:dyDescent="0.25">
      <c r="A30" s="18" t="s">
        <v>551</v>
      </c>
      <c r="B30" s="18" t="s">
        <v>290</v>
      </c>
      <c r="C30" s="18" t="s">
        <v>291</v>
      </c>
      <c r="D30" s="3" t="s">
        <v>41</v>
      </c>
      <c r="E30" s="4" t="s">
        <v>453</v>
      </c>
      <c r="F30" s="7"/>
      <c r="G30" s="7"/>
      <c r="H30" s="12">
        <f t="shared" si="0"/>
        <v>0</v>
      </c>
    </row>
    <row r="31" spans="1:11" ht="60" x14ac:dyDescent="0.25">
      <c r="A31" s="18" t="s">
        <v>551</v>
      </c>
      <c r="B31" s="18" t="s">
        <v>290</v>
      </c>
      <c r="C31" s="18" t="s">
        <v>291</v>
      </c>
      <c r="D31" s="3" t="s">
        <v>41</v>
      </c>
      <c r="E31" s="4" t="s">
        <v>470</v>
      </c>
      <c r="F31" s="7"/>
      <c r="G31" s="7"/>
      <c r="H31" s="12">
        <f t="shared" si="0"/>
        <v>0</v>
      </c>
    </row>
    <row r="32" spans="1:11" ht="90" x14ac:dyDescent="0.25">
      <c r="A32" s="18" t="s">
        <v>551</v>
      </c>
      <c r="B32" s="18" t="s">
        <v>290</v>
      </c>
      <c r="C32" s="18" t="s">
        <v>291</v>
      </c>
      <c r="D32" s="3" t="s">
        <v>41</v>
      </c>
      <c r="E32" s="4" t="s">
        <v>471</v>
      </c>
      <c r="F32" s="7"/>
      <c r="G32" s="7"/>
      <c r="H32" s="12">
        <f t="shared" si="0"/>
        <v>0</v>
      </c>
    </row>
    <row r="33" spans="1:8" ht="63" customHeight="1" x14ac:dyDescent="0.25">
      <c r="A33" s="18" t="s">
        <v>551</v>
      </c>
      <c r="B33" s="18" t="s">
        <v>290</v>
      </c>
      <c r="C33" s="18" t="s">
        <v>291</v>
      </c>
      <c r="D33" s="3" t="s">
        <v>41</v>
      </c>
      <c r="E33" s="4" t="s">
        <v>454</v>
      </c>
      <c r="F33" s="7"/>
      <c r="G33" s="7"/>
      <c r="H33" s="12">
        <f t="shared" si="0"/>
        <v>0</v>
      </c>
    </row>
    <row r="34" spans="1:8" ht="45" x14ac:dyDescent="0.25">
      <c r="A34" s="18" t="s">
        <v>551</v>
      </c>
      <c r="B34" s="18" t="s">
        <v>290</v>
      </c>
      <c r="C34" s="18" t="s">
        <v>291</v>
      </c>
      <c r="D34" s="3" t="s">
        <v>41</v>
      </c>
      <c r="E34" s="4" t="s">
        <v>455</v>
      </c>
      <c r="F34" s="7"/>
      <c r="G34" s="7"/>
      <c r="H34" s="12">
        <f t="shared" si="0"/>
        <v>0</v>
      </c>
    </row>
    <row r="35" spans="1:8" ht="75.75" customHeight="1" x14ac:dyDescent="0.25">
      <c r="A35" s="18" t="s">
        <v>551</v>
      </c>
      <c r="B35" s="18" t="s">
        <v>290</v>
      </c>
      <c r="C35" s="18" t="s">
        <v>291</v>
      </c>
      <c r="D35" s="3" t="s">
        <v>41</v>
      </c>
      <c r="E35" s="4" t="s">
        <v>456</v>
      </c>
      <c r="F35" s="7"/>
      <c r="G35" s="7"/>
      <c r="H35" s="12">
        <f t="shared" ref="H35:H66" si="1">F35+G35</f>
        <v>0</v>
      </c>
    </row>
    <row r="36" spans="1:8" ht="75" customHeight="1" x14ac:dyDescent="0.25">
      <c r="A36" s="18" t="s">
        <v>551</v>
      </c>
      <c r="B36" s="18" t="s">
        <v>290</v>
      </c>
      <c r="C36" s="18" t="s">
        <v>291</v>
      </c>
      <c r="D36" s="3" t="s">
        <v>41</v>
      </c>
      <c r="E36" s="4" t="s">
        <v>457</v>
      </c>
      <c r="F36" s="7"/>
      <c r="G36" s="7"/>
      <c r="H36" s="12">
        <f t="shared" si="1"/>
        <v>0</v>
      </c>
    </row>
    <row r="37" spans="1:8" ht="90" customHeight="1" x14ac:dyDescent="0.25">
      <c r="A37" s="18" t="s">
        <v>551</v>
      </c>
      <c r="B37" s="18" t="s">
        <v>290</v>
      </c>
      <c r="C37" s="18" t="s">
        <v>291</v>
      </c>
      <c r="D37" s="3" t="s">
        <v>41</v>
      </c>
      <c r="E37" s="4" t="s">
        <v>458</v>
      </c>
      <c r="F37" s="7"/>
      <c r="G37" s="7"/>
      <c r="H37" s="12">
        <f t="shared" si="1"/>
        <v>0</v>
      </c>
    </row>
    <row r="38" spans="1:8" ht="30" x14ac:dyDescent="0.25">
      <c r="A38" s="18" t="s">
        <v>551</v>
      </c>
      <c r="B38" s="18" t="s">
        <v>290</v>
      </c>
      <c r="C38" s="18" t="s">
        <v>291</v>
      </c>
      <c r="D38" s="3" t="s">
        <v>41</v>
      </c>
      <c r="E38" s="4" t="s">
        <v>459</v>
      </c>
      <c r="F38" s="7"/>
      <c r="G38" s="7"/>
      <c r="H38" s="12">
        <f t="shared" si="1"/>
        <v>0</v>
      </c>
    </row>
    <row r="39" spans="1:8" ht="30" x14ac:dyDescent="0.25">
      <c r="A39" s="18" t="s">
        <v>551</v>
      </c>
      <c r="B39" s="18" t="s">
        <v>290</v>
      </c>
      <c r="C39" s="18" t="s">
        <v>291</v>
      </c>
      <c r="D39" s="3" t="s">
        <v>41</v>
      </c>
      <c r="E39" s="4" t="s">
        <v>460</v>
      </c>
      <c r="F39" s="7"/>
      <c r="G39" s="7"/>
      <c r="H39" s="12">
        <f t="shared" si="1"/>
        <v>0</v>
      </c>
    </row>
    <row r="40" spans="1:8" ht="30" x14ac:dyDescent="0.25">
      <c r="A40" s="18" t="s">
        <v>551</v>
      </c>
      <c r="B40" s="18" t="s">
        <v>290</v>
      </c>
      <c r="C40" s="18" t="s">
        <v>291</v>
      </c>
      <c r="D40" s="3" t="s">
        <v>37</v>
      </c>
      <c r="E40" s="4" t="s">
        <v>461</v>
      </c>
      <c r="F40" s="7"/>
      <c r="G40" s="7"/>
      <c r="H40" s="12">
        <f t="shared" si="1"/>
        <v>0</v>
      </c>
    </row>
    <row r="41" spans="1:8" x14ac:dyDescent="0.25">
      <c r="A41" s="18" t="s">
        <v>551</v>
      </c>
      <c r="B41" s="18" t="s">
        <v>290</v>
      </c>
      <c r="C41" s="18" t="s">
        <v>291</v>
      </c>
      <c r="D41" s="3" t="s">
        <v>37</v>
      </c>
      <c r="E41" s="4" t="s">
        <v>462</v>
      </c>
      <c r="F41" s="7"/>
      <c r="G41" s="7"/>
      <c r="H41" s="12">
        <f t="shared" si="1"/>
        <v>0</v>
      </c>
    </row>
    <row r="42" spans="1:8" ht="45" x14ac:dyDescent="0.25">
      <c r="A42" s="18" t="s">
        <v>551</v>
      </c>
      <c r="B42" s="18" t="s">
        <v>290</v>
      </c>
      <c r="C42" s="18" t="s">
        <v>291</v>
      </c>
      <c r="D42" s="3" t="s">
        <v>37</v>
      </c>
      <c r="E42" s="4" t="s">
        <v>463</v>
      </c>
      <c r="F42" s="7"/>
      <c r="G42" s="7"/>
      <c r="H42" s="12">
        <f t="shared" si="1"/>
        <v>0</v>
      </c>
    </row>
    <row r="43" spans="1:8" ht="30" x14ac:dyDescent="0.25">
      <c r="A43" s="18" t="s">
        <v>551</v>
      </c>
      <c r="B43" s="18" t="s">
        <v>290</v>
      </c>
      <c r="C43" s="18" t="s">
        <v>291</v>
      </c>
      <c r="D43" s="3" t="s">
        <v>37</v>
      </c>
      <c r="E43" s="4" t="s">
        <v>464</v>
      </c>
      <c r="F43" s="7"/>
      <c r="G43" s="7"/>
      <c r="H43" s="12">
        <f t="shared" si="1"/>
        <v>0</v>
      </c>
    </row>
    <row r="44" spans="1:8" ht="31.5" customHeight="1" x14ac:dyDescent="0.25">
      <c r="A44" s="18" t="s">
        <v>551</v>
      </c>
      <c r="B44" s="18" t="s">
        <v>290</v>
      </c>
      <c r="C44" s="18" t="s">
        <v>291</v>
      </c>
      <c r="D44" s="3" t="s">
        <v>37</v>
      </c>
      <c r="E44" s="4" t="s">
        <v>465</v>
      </c>
      <c r="F44" s="7"/>
      <c r="G44" s="7"/>
      <c r="H44" s="12">
        <f t="shared" si="1"/>
        <v>0</v>
      </c>
    </row>
    <row r="45" spans="1:8" x14ac:dyDescent="0.25">
      <c r="A45" s="18" t="s">
        <v>551</v>
      </c>
      <c r="B45" s="18" t="s">
        <v>290</v>
      </c>
      <c r="C45" s="18" t="s">
        <v>291</v>
      </c>
      <c r="D45" s="3" t="s">
        <v>37</v>
      </c>
      <c r="E45" s="4" t="s">
        <v>466</v>
      </c>
      <c r="F45" s="7"/>
      <c r="G45" s="7"/>
      <c r="H45" s="12">
        <f t="shared" si="1"/>
        <v>0</v>
      </c>
    </row>
    <row r="46" spans="1:8" ht="30" x14ac:dyDescent="0.25">
      <c r="A46" s="18" t="s">
        <v>551</v>
      </c>
      <c r="B46" s="18" t="s">
        <v>290</v>
      </c>
      <c r="C46" s="18" t="s">
        <v>291</v>
      </c>
      <c r="D46" s="3" t="s">
        <v>37</v>
      </c>
      <c r="E46" s="4" t="s">
        <v>467</v>
      </c>
      <c r="F46" s="7"/>
      <c r="G46" s="7"/>
      <c r="H46" s="12">
        <f t="shared" si="1"/>
        <v>0</v>
      </c>
    </row>
    <row r="47" spans="1:8" ht="30" x14ac:dyDescent="0.25">
      <c r="A47" s="18" t="s">
        <v>551</v>
      </c>
      <c r="B47" s="18" t="s">
        <v>290</v>
      </c>
      <c r="C47" s="18" t="s">
        <v>291</v>
      </c>
      <c r="D47" s="3" t="s">
        <v>37</v>
      </c>
      <c r="E47" s="4" t="s">
        <v>468</v>
      </c>
      <c r="F47" s="7"/>
      <c r="G47" s="7"/>
      <c r="H47" s="12">
        <f t="shared" si="1"/>
        <v>0</v>
      </c>
    </row>
    <row r="48" spans="1:8" ht="75" x14ac:dyDescent="0.25">
      <c r="A48" s="18" t="s">
        <v>551</v>
      </c>
      <c r="B48" s="18" t="s">
        <v>290</v>
      </c>
      <c r="C48" s="18" t="s">
        <v>291</v>
      </c>
      <c r="D48" s="3" t="s">
        <v>38</v>
      </c>
      <c r="E48" s="4" t="s">
        <v>444</v>
      </c>
      <c r="F48" s="7"/>
      <c r="G48" s="7"/>
      <c r="H48" s="12">
        <f t="shared" si="1"/>
        <v>0</v>
      </c>
    </row>
    <row r="49" spans="1:8" ht="30" x14ac:dyDescent="0.25">
      <c r="A49" s="18" t="s">
        <v>551</v>
      </c>
      <c r="B49" s="18" t="s">
        <v>290</v>
      </c>
      <c r="C49" s="18" t="s">
        <v>291</v>
      </c>
      <c r="D49" s="3" t="s">
        <v>38</v>
      </c>
      <c r="E49" s="4" t="s">
        <v>469</v>
      </c>
      <c r="F49" s="7"/>
      <c r="G49" s="7"/>
      <c r="H49" s="12">
        <f t="shared" si="1"/>
        <v>0</v>
      </c>
    </row>
    <row r="50" spans="1:8" ht="105" x14ac:dyDescent="0.25">
      <c r="A50" s="18" t="s">
        <v>551</v>
      </c>
      <c r="B50" s="18" t="s">
        <v>290</v>
      </c>
      <c r="C50" s="18" t="s">
        <v>291</v>
      </c>
      <c r="D50" s="3" t="s">
        <v>38</v>
      </c>
      <c r="E50" s="4" t="s">
        <v>446</v>
      </c>
      <c r="F50" s="7"/>
      <c r="G50" s="7"/>
      <c r="H50" s="12">
        <f t="shared" si="1"/>
        <v>0</v>
      </c>
    </row>
    <row r="51" spans="1:8" ht="30" x14ac:dyDescent="0.25">
      <c r="A51" s="18" t="s">
        <v>551</v>
      </c>
      <c r="B51" s="18" t="s">
        <v>290</v>
      </c>
      <c r="C51" s="18" t="s">
        <v>291</v>
      </c>
      <c r="D51" s="3" t="s">
        <v>38</v>
      </c>
      <c r="E51" s="4" t="s">
        <v>292</v>
      </c>
      <c r="F51" s="7"/>
      <c r="G51" s="7"/>
      <c r="H51" s="12">
        <f t="shared" si="1"/>
        <v>0</v>
      </c>
    </row>
    <row r="52" spans="1:8" ht="105" x14ac:dyDescent="0.25">
      <c r="A52" s="18" t="s">
        <v>551</v>
      </c>
      <c r="B52" s="18" t="s">
        <v>290</v>
      </c>
      <c r="C52" s="18" t="s">
        <v>291</v>
      </c>
      <c r="D52" s="3" t="s">
        <v>43</v>
      </c>
      <c r="E52" s="4" t="s">
        <v>293</v>
      </c>
      <c r="F52" s="7"/>
      <c r="G52" s="7"/>
      <c r="H52" s="12">
        <f t="shared" si="1"/>
        <v>0</v>
      </c>
    </row>
    <row r="53" spans="1:8" ht="90" customHeight="1" x14ac:dyDescent="0.25">
      <c r="A53" s="18" t="s">
        <v>551</v>
      </c>
      <c r="B53" s="18" t="s">
        <v>290</v>
      </c>
      <c r="C53" s="18" t="s">
        <v>291</v>
      </c>
      <c r="D53" s="18" t="s">
        <v>45</v>
      </c>
      <c r="E53" s="4" t="s">
        <v>442</v>
      </c>
      <c r="F53" s="7"/>
      <c r="G53" s="7"/>
      <c r="H53" s="12">
        <f t="shared" si="1"/>
        <v>0</v>
      </c>
    </row>
    <row r="54" spans="1:8" ht="45" x14ac:dyDescent="0.25">
      <c r="A54" s="18" t="s">
        <v>551</v>
      </c>
      <c r="B54" s="18" t="s">
        <v>290</v>
      </c>
      <c r="C54" s="18" t="s">
        <v>291</v>
      </c>
      <c r="D54" s="18" t="s">
        <v>45</v>
      </c>
      <c r="E54" s="4" t="s">
        <v>437</v>
      </c>
      <c r="F54" s="7"/>
      <c r="G54" s="7"/>
      <c r="H54" s="12">
        <f t="shared" si="1"/>
        <v>0</v>
      </c>
    </row>
    <row r="55" spans="1:8" ht="120.75" customHeight="1" x14ac:dyDescent="0.25">
      <c r="A55" s="18" t="s">
        <v>551</v>
      </c>
      <c r="B55" s="18" t="s">
        <v>290</v>
      </c>
      <c r="C55" s="18" t="s">
        <v>291</v>
      </c>
      <c r="D55" s="18" t="s">
        <v>45</v>
      </c>
      <c r="E55" s="4" t="s">
        <v>438</v>
      </c>
      <c r="F55" s="7"/>
      <c r="G55" s="7"/>
      <c r="H55" s="12">
        <f t="shared" si="1"/>
        <v>0</v>
      </c>
    </row>
    <row r="56" spans="1:8" x14ac:dyDescent="0.25">
      <c r="A56" s="18" t="s">
        <v>551</v>
      </c>
      <c r="B56" s="18" t="s">
        <v>290</v>
      </c>
      <c r="C56" s="18" t="s">
        <v>291</v>
      </c>
      <c r="D56" s="18" t="s">
        <v>45</v>
      </c>
      <c r="E56" s="4" t="s">
        <v>439</v>
      </c>
      <c r="F56" s="7"/>
      <c r="G56" s="7"/>
      <c r="H56" s="12">
        <f t="shared" si="1"/>
        <v>0</v>
      </c>
    </row>
    <row r="57" spans="1:8" x14ac:dyDescent="0.25">
      <c r="A57" s="18" t="s">
        <v>551</v>
      </c>
      <c r="B57" s="18" t="s">
        <v>290</v>
      </c>
      <c r="C57" s="18" t="s">
        <v>291</v>
      </c>
      <c r="D57" s="18" t="s">
        <v>45</v>
      </c>
      <c r="E57" s="4" t="s">
        <v>443</v>
      </c>
      <c r="F57" s="7"/>
      <c r="G57" s="7"/>
      <c r="H57" s="12">
        <f t="shared" si="1"/>
        <v>0</v>
      </c>
    </row>
    <row r="58" spans="1:8" ht="45" customHeight="1" x14ac:dyDescent="0.25">
      <c r="A58" s="18" t="s">
        <v>551</v>
      </c>
      <c r="B58" s="18" t="s">
        <v>290</v>
      </c>
      <c r="C58" s="18" t="s">
        <v>291</v>
      </c>
      <c r="D58" s="18" t="s">
        <v>45</v>
      </c>
      <c r="E58" s="4" t="s">
        <v>440</v>
      </c>
      <c r="F58" s="7"/>
      <c r="G58" s="7"/>
      <c r="H58" s="12">
        <f t="shared" si="1"/>
        <v>0</v>
      </c>
    </row>
    <row r="59" spans="1:8" ht="62.25" customHeight="1" x14ac:dyDescent="0.25">
      <c r="A59" s="18" t="s">
        <v>551</v>
      </c>
      <c r="B59" s="18" t="s">
        <v>290</v>
      </c>
      <c r="C59" s="18" t="s">
        <v>291</v>
      </c>
      <c r="D59" s="18" t="s">
        <v>45</v>
      </c>
      <c r="E59" s="4" t="s">
        <v>441</v>
      </c>
      <c r="F59" s="7"/>
      <c r="G59" s="7"/>
      <c r="H59" s="12">
        <f t="shared" si="1"/>
        <v>0</v>
      </c>
    </row>
    <row r="60" spans="1:8" ht="45" x14ac:dyDescent="0.25">
      <c r="A60" s="18" t="s">
        <v>551</v>
      </c>
      <c r="B60" s="18" t="s">
        <v>290</v>
      </c>
      <c r="C60" s="18" t="s">
        <v>291</v>
      </c>
      <c r="D60" s="3" t="s">
        <v>19</v>
      </c>
      <c r="E60" s="4" t="s">
        <v>294</v>
      </c>
      <c r="F60" s="7"/>
      <c r="G60" s="7"/>
      <c r="H60" s="12">
        <f t="shared" si="1"/>
        <v>0</v>
      </c>
    </row>
    <row r="61" spans="1:8" x14ac:dyDescent="0.25">
      <c r="A61" s="18" t="s">
        <v>121</v>
      </c>
      <c r="B61" s="18"/>
      <c r="C61" s="18" t="s">
        <v>118</v>
      </c>
      <c r="D61" s="18" t="s">
        <v>37</v>
      </c>
      <c r="E61" s="10" t="s">
        <v>484</v>
      </c>
      <c r="F61" s="7"/>
      <c r="G61" s="7"/>
      <c r="H61" s="12">
        <f t="shared" si="1"/>
        <v>0</v>
      </c>
    </row>
    <row r="62" spans="1:8" x14ac:dyDescent="0.25">
      <c r="A62" s="18" t="s">
        <v>121</v>
      </c>
      <c r="B62" s="18"/>
      <c r="C62" s="18" t="s">
        <v>118</v>
      </c>
      <c r="D62" s="18" t="s">
        <v>41</v>
      </c>
      <c r="E62" s="10" t="s">
        <v>485</v>
      </c>
      <c r="F62" s="7"/>
      <c r="G62" s="7"/>
      <c r="H62" s="12">
        <f t="shared" si="1"/>
        <v>0</v>
      </c>
    </row>
    <row r="63" spans="1:8" x14ac:dyDescent="0.25">
      <c r="A63" s="18" t="s">
        <v>121</v>
      </c>
      <c r="B63" s="18"/>
      <c r="C63" s="18" t="s">
        <v>118</v>
      </c>
      <c r="D63" s="18" t="s">
        <v>40</v>
      </c>
      <c r="E63" s="10" t="s">
        <v>486</v>
      </c>
      <c r="F63" s="7"/>
      <c r="G63" s="7"/>
      <c r="H63" s="12">
        <f t="shared" si="1"/>
        <v>0</v>
      </c>
    </row>
    <row r="64" spans="1:8" x14ac:dyDescent="0.25">
      <c r="A64" s="18" t="s">
        <v>121</v>
      </c>
      <c r="B64" s="18"/>
      <c r="C64" s="18" t="s">
        <v>118</v>
      </c>
      <c r="D64" s="18" t="s">
        <v>40</v>
      </c>
      <c r="E64" s="10" t="s">
        <v>487</v>
      </c>
      <c r="F64" s="7"/>
      <c r="G64" s="7"/>
      <c r="H64" s="12">
        <f t="shared" si="1"/>
        <v>0</v>
      </c>
    </row>
    <row r="65" spans="1:8" ht="61.5" customHeight="1" x14ac:dyDescent="0.25">
      <c r="A65" s="18" t="s">
        <v>157</v>
      </c>
      <c r="B65" s="18" t="s">
        <v>156</v>
      </c>
      <c r="C65" s="18" t="s">
        <v>158</v>
      </c>
      <c r="D65" s="3" t="s">
        <v>19</v>
      </c>
      <c r="E65" s="4" t="s">
        <v>159</v>
      </c>
      <c r="F65" s="5">
        <v>70630</v>
      </c>
      <c r="G65" s="5">
        <v>7630</v>
      </c>
      <c r="H65" s="6">
        <f t="shared" si="1"/>
        <v>78260</v>
      </c>
    </row>
    <row r="66" spans="1:8" ht="60" x14ac:dyDescent="0.25">
      <c r="A66" s="18" t="s">
        <v>157</v>
      </c>
      <c r="B66" s="18" t="s">
        <v>156</v>
      </c>
      <c r="C66" s="18" t="s">
        <v>158</v>
      </c>
      <c r="D66" s="3" t="s">
        <v>20</v>
      </c>
      <c r="E66" s="4" t="s">
        <v>169</v>
      </c>
      <c r="F66" s="8">
        <f>(60*35*15)+(36*35*15)+(9*35*15)+(9*35*15)</f>
        <v>59850</v>
      </c>
      <c r="G66" s="8"/>
      <c r="H66" s="11">
        <f t="shared" si="1"/>
        <v>59850</v>
      </c>
    </row>
    <row r="67" spans="1:8" ht="30" x14ac:dyDescent="0.25">
      <c r="A67" s="18" t="s">
        <v>157</v>
      </c>
      <c r="B67" s="18" t="s">
        <v>156</v>
      </c>
      <c r="C67" s="18" t="s">
        <v>158</v>
      </c>
      <c r="D67" s="3" t="s">
        <v>22</v>
      </c>
      <c r="E67" s="4" t="s">
        <v>161</v>
      </c>
      <c r="F67" s="7"/>
      <c r="G67" s="7"/>
      <c r="H67" s="12">
        <f t="shared" ref="H67:H98" si="2">F67+G67</f>
        <v>0</v>
      </c>
    </row>
    <row r="68" spans="1:8" ht="75" x14ac:dyDescent="0.25">
      <c r="A68" s="18" t="s">
        <v>157</v>
      </c>
      <c r="B68" s="18" t="s">
        <v>156</v>
      </c>
      <c r="C68" s="18" t="s">
        <v>158</v>
      </c>
      <c r="D68" s="3" t="s">
        <v>23</v>
      </c>
      <c r="E68" s="4" t="s">
        <v>160</v>
      </c>
      <c r="F68" s="7"/>
      <c r="G68" s="7"/>
      <c r="H68" s="12">
        <f t="shared" si="2"/>
        <v>0</v>
      </c>
    </row>
    <row r="69" spans="1:8" x14ac:dyDescent="0.25">
      <c r="A69" s="18" t="s">
        <v>157</v>
      </c>
      <c r="B69" s="18" t="s">
        <v>156</v>
      </c>
      <c r="C69" s="18" t="s">
        <v>158</v>
      </c>
      <c r="D69" s="3" t="s">
        <v>37</v>
      </c>
      <c r="E69" s="4" t="s">
        <v>335</v>
      </c>
      <c r="F69" s="5">
        <v>0</v>
      </c>
      <c r="G69" s="5">
        <v>0</v>
      </c>
      <c r="H69" s="6">
        <f t="shared" si="2"/>
        <v>0</v>
      </c>
    </row>
    <row r="70" spans="1:8" x14ac:dyDescent="0.25">
      <c r="A70" s="18" t="s">
        <v>157</v>
      </c>
      <c r="B70" s="18" t="s">
        <v>156</v>
      </c>
      <c r="C70" s="18" t="s">
        <v>158</v>
      </c>
      <c r="D70" s="3" t="s">
        <v>25</v>
      </c>
      <c r="E70" s="4" t="s">
        <v>162</v>
      </c>
      <c r="F70" s="5"/>
      <c r="G70" s="5">
        <v>360</v>
      </c>
      <c r="H70" s="6">
        <f t="shared" si="2"/>
        <v>360</v>
      </c>
    </row>
    <row r="71" spans="1:8" x14ac:dyDescent="0.25">
      <c r="A71" s="18" t="s">
        <v>157</v>
      </c>
      <c r="B71" s="18" t="s">
        <v>156</v>
      </c>
      <c r="C71" s="18" t="s">
        <v>158</v>
      </c>
      <c r="D71" s="3" t="s">
        <v>26</v>
      </c>
      <c r="E71" s="4" t="s">
        <v>170</v>
      </c>
      <c r="F71" s="5"/>
      <c r="G71" s="5">
        <v>1000</v>
      </c>
      <c r="H71" s="6">
        <f t="shared" si="2"/>
        <v>1000</v>
      </c>
    </row>
    <row r="72" spans="1:8" ht="30" x14ac:dyDescent="0.25">
      <c r="A72" s="18" t="s">
        <v>157</v>
      </c>
      <c r="B72" s="18" t="s">
        <v>156</v>
      </c>
      <c r="C72" s="18" t="s">
        <v>158</v>
      </c>
      <c r="D72" s="3" t="s">
        <v>37</v>
      </c>
      <c r="E72" s="4" t="s">
        <v>163</v>
      </c>
      <c r="F72" s="5"/>
      <c r="G72" s="5">
        <f>1500+1500+7500</f>
        <v>10500</v>
      </c>
      <c r="H72" s="6">
        <f t="shared" si="2"/>
        <v>10500</v>
      </c>
    </row>
    <row r="73" spans="1:8" ht="75" x14ac:dyDescent="0.25">
      <c r="A73" s="18" t="s">
        <v>157</v>
      </c>
      <c r="B73" s="18" t="s">
        <v>156</v>
      </c>
      <c r="C73" s="18" t="s">
        <v>158</v>
      </c>
      <c r="D73" s="3" t="s">
        <v>38</v>
      </c>
      <c r="E73" s="17" t="s">
        <v>337</v>
      </c>
      <c r="F73" s="7"/>
      <c r="G73" s="7">
        <v>5000</v>
      </c>
      <c r="H73" s="12">
        <f t="shared" si="2"/>
        <v>5000</v>
      </c>
    </row>
    <row r="74" spans="1:8" x14ac:dyDescent="0.25">
      <c r="A74" s="18" t="s">
        <v>157</v>
      </c>
      <c r="B74" s="18" t="s">
        <v>156</v>
      </c>
      <c r="C74" s="18" t="s">
        <v>158</v>
      </c>
      <c r="D74" s="3" t="s">
        <v>38</v>
      </c>
      <c r="E74" s="4" t="s">
        <v>336</v>
      </c>
      <c r="F74" s="8"/>
      <c r="G74" s="8">
        <v>15000</v>
      </c>
      <c r="H74" s="11">
        <f t="shared" si="2"/>
        <v>15000</v>
      </c>
    </row>
    <row r="75" spans="1:8" ht="45" x14ac:dyDescent="0.25">
      <c r="A75" s="18" t="s">
        <v>157</v>
      </c>
      <c r="B75" s="18" t="s">
        <v>156</v>
      </c>
      <c r="C75" s="18" t="s">
        <v>158</v>
      </c>
      <c r="D75" s="3" t="s">
        <v>39</v>
      </c>
      <c r="E75" s="4" t="s">
        <v>165</v>
      </c>
      <c r="F75" s="7"/>
      <c r="G75" s="7"/>
      <c r="H75" s="12">
        <f t="shared" si="2"/>
        <v>0</v>
      </c>
    </row>
    <row r="76" spans="1:8" ht="45" x14ac:dyDescent="0.25">
      <c r="A76" s="18" t="s">
        <v>157</v>
      </c>
      <c r="B76" s="18" t="s">
        <v>156</v>
      </c>
      <c r="C76" s="18" t="s">
        <v>158</v>
      </c>
      <c r="D76" s="3" t="s">
        <v>40</v>
      </c>
      <c r="E76" s="4" t="s">
        <v>166</v>
      </c>
      <c r="F76" s="5"/>
      <c r="G76" s="5">
        <v>400</v>
      </c>
      <c r="H76" s="6">
        <f t="shared" si="2"/>
        <v>400</v>
      </c>
    </row>
    <row r="77" spans="1:8" ht="30" x14ac:dyDescent="0.25">
      <c r="A77" s="18" t="s">
        <v>157</v>
      </c>
      <c r="B77" s="18" t="s">
        <v>156</v>
      </c>
      <c r="C77" s="18" t="s">
        <v>158</v>
      </c>
      <c r="D77" s="3" t="s">
        <v>41</v>
      </c>
      <c r="E77" s="4" t="s">
        <v>167</v>
      </c>
      <c r="F77" s="17"/>
      <c r="G77" s="17"/>
      <c r="H77" s="12">
        <f t="shared" si="2"/>
        <v>0</v>
      </c>
    </row>
    <row r="78" spans="1:8" ht="45" x14ac:dyDescent="0.25">
      <c r="A78" s="18" t="s">
        <v>157</v>
      </c>
      <c r="B78" s="18" t="s">
        <v>156</v>
      </c>
      <c r="C78" s="18" t="s">
        <v>158</v>
      </c>
      <c r="D78" s="3" t="s">
        <v>42</v>
      </c>
      <c r="E78" s="4" t="s">
        <v>168</v>
      </c>
      <c r="F78" s="17"/>
      <c r="G78" s="17"/>
      <c r="H78" s="12">
        <f t="shared" si="2"/>
        <v>0</v>
      </c>
    </row>
    <row r="79" spans="1:8" ht="150" x14ac:dyDescent="0.25">
      <c r="A79" s="18" t="s">
        <v>157</v>
      </c>
      <c r="B79" s="18" t="s">
        <v>156</v>
      </c>
      <c r="C79" s="18" t="s">
        <v>158</v>
      </c>
      <c r="D79" s="3" t="s">
        <v>45</v>
      </c>
      <c r="E79" s="4" t="s">
        <v>164</v>
      </c>
      <c r="F79" s="17"/>
      <c r="G79" s="17"/>
      <c r="H79" s="12">
        <f t="shared" si="2"/>
        <v>0</v>
      </c>
    </row>
    <row r="80" spans="1:8" ht="45" x14ac:dyDescent="0.25">
      <c r="A80" s="18" t="s">
        <v>419</v>
      </c>
      <c r="B80" s="18"/>
      <c r="C80" s="18" t="s">
        <v>204</v>
      </c>
      <c r="D80" s="3" t="s">
        <v>19</v>
      </c>
      <c r="E80" s="4" t="s">
        <v>205</v>
      </c>
      <c r="F80" s="8">
        <v>6000</v>
      </c>
      <c r="G80" s="8">
        <v>1500</v>
      </c>
      <c r="H80" s="11">
        <f t="shared" si="2"/>
        <v>7500</v>
      </c>
    </row>
    <row r="81" spans="1:8" ht="30" x14ac:dyDescent="0.25">
      <c r="A81" s="18" t="s">
        <v>419</v>
      </c>
      <c r="B81" s="18"/>
      <c r="C81" s="18" t="s">
        <v>204</v>
      </c>
      <c r="D81" s="3" t="s">
        <v>20</v>
      </c>
      <c r="E81" s="4" t="s">
        <v>206</v>
      </c>
      <c r="F81" s="8">
        <v>7000</v>
      </c>
      <c r="G81" s="8">
        <v>3000</v>
      </c>
      <c r="H81" s="11">
        <f t="shared" si="2"/>
        <v>10000</v>
      </c>
    </row>
    <row r="82" spans="1:8" x14ac:dyDescent="0.25">
      <c r="A82" s="18" t="s">
        <v>419</v>
      </c>
      <c r="B82" s="18"/>
      <c r="C82" s="18" t="s">
        <v>204</v>
      </c>
      <c r="D82" s="3" t="s">
        <v>21</v>
      </c>
      <c r="E82" s="4" t="s">
        <v>207</v>
      </c>
      <c r="F82" s="8">
        <v>150000</v>
      </c>
      <c r="G82" s="8">
        <v>25000</v>
      </c>
      <c r="H82" s="11">
        <f t="shared" si="2"/>
        <v>175000</v>
      </c>
    </row>
    <row r="83" spans="1:8" ht="90" x14ac:dyDescent="0.25">
      <c r="A83" s="18" t="s">
        <v>419</v>
      </c>
      <c r="B83" s="18"/>
      <c r="C83" s="18" t="s">
        <v>204</v>
      </c>
      <c r="D83" s="156" t="s">
        <v>37</v>
      </c>
      <c r="E83" s="157" t="s">
        <v>211</v>
      </c>
      <c r="F83" s="8"/>
      <c r="G83" s="8">
        <v>3000</v>
      </c>
      <c r="H83" s="11">
        <f t="shared" si="2"/>
        <v>3000</v>
      </c>
    </row>
    <row r="84" spans="1:8" ht="30" x14ac:dyDescent="0.25">
      <c r="A84" s="18" t="s">
        <v>419</v>
      </c>
      <c r="B84" s="18"/>
      <c r="C84" s="18" t="s">
        <v>204</v>
      </c>
      <c r="D84" s="3" t="s">
        <v>26</v>
      </c>
      <c r="E84" s="4" t="s">
        <v>210</v>
      </c>
      <c r="F84" s="8"/>
      <c r="G84" s="8">
        <v>3000</v>
      </c>
      <c r="H84" s="11">
        <f t="shared" si="2"/>
        <v>3000</v>
      </c>
    </row>
    <row r="85" spans="1:8" ht="30" x14ac:dyDescent="0.25">
      <c r="A85" s="18" t="s">
        <v>419</v>
      </c>
      <c r="B85" s="18"/>
      <c r="C85" s="18" t="s">
        <v>204</v>
      </c>
      <c r="D85" s="3" t="s">
        <v>28</v>
      </c>
      <c r="E85" s="4" t="s">
        <v>209</v>
      </c>
      <c r="F85" s="8"/>
      <c r="G85" s="8">
        <v>2000</v>
      </c>
      <c r="H85" s="11">
        <f t="shared" si="2"/>
        <v>2000</v>
      </c>
    </row>
    <row r="86" spans="1:8" ht="30" x14ac:dyDescent="0.25">
      <c r="A86" s="18" t="s">
        <v>419</v>
      </c>
      <c r="B86" s="18"/>
      <c r="C86" s="18" t="s">
        <v>204</v>
      </c>
      <c r="D86" s="3" t="s">
        <v>37</v>
      </c>
      <c r="E86" s="4" t="s">
        <v>208</v>
      </c>
      <c r="F86" s="8"/>
      <c r="G86" s="8">
        <v>4000</v>
      </c>
      <c r="H86" s="11">
        <f t="shared" si="2"/>
        <v>4000</v>
      </c>
    </row>
    <row r="87" spans="1:8" x14ac:dyDescent="0.25">
      <c r="A87" s="18" t="s">
        <v>319</v>
      </c>
      <c r="B87" s="18" t="s">
        <v>560</v>
      </c>
      <c r="C87" s="18" t="s">
        <v>559</v>
      </c>
      <c r="D87" s="3" t="s">
        <v>19</v>
      </c>
      <c r="E87" s="4" t="s">
        <v>561</v>
      </c>
      <c r="F87" s="8"/>
      <c r="G87" s="8"/>
      <c r="H87" s="11">
        <f t="shared" si="2"/>
        <v>0</v>
      </c>
    </row>
    <row r="88" spans="1:8" x14ac:dyDescent="0.25">
      <c r="A88" s="18" t="s">
        <v>319</v>
      </c>
      <c r="B88" s="18" t="s">
        <v>560</v>
      </c>
      <c r="C88" s="18" t="s">
        <v>559</v>
      </c>
      <c r="D88" s="3" t="s">
        <v>19</v>
      </c>
      <c r="E88" s="4" t="s">
        <v>562</v>
      </c>
      <c r="F88" s="8"/>
      <c r="G88" s="8"/>
      <c r="H88" s="11">
        <f t="shared" si="2"/>
        <v>0</v>
      </c>
    </row>
    <row r="89" spans="1:8" x14ac:dyDescent="0.25">
      <c r="A89" s="18" t="s">
        <v>319</v>
      </c>
      <c r="B89" s="18" t="s">
        <v>560</v>
      </c>
      <c r="C89" s="18" t="s">
        <v>559</v>
      </c>
      <c r="D89" s="3" t="s">
        <v>19</v>
      </c>
      <c r="E89" s="4" t="s">
        <v>563</v>
      </c>
      <c r="F89" s="8"/>
      <c r="G89" s="8"/>
      <c r="H89" s="11">
        <f t="shared" si="2"/>
        <v>0</v>
      </c>
    </row>
    <row r="90" spans="1:8" ht="30" x14ac:dyDescent="0.25">
      <c r="A90" s="18" t="s">
        <v>319</v>
      </c>
      <c r="B90" s="18" t="s">
        <v>560</v>
      </c>
      <c r="C90" s="18" t="s">
        <v>559</v>
      </c>
      <c r="D90" s="3" t="s">
        <v>19</v>
      </c>
      <c r="E90" s="4" t="s">
        <v>564</v>
      </c>
      <c r="F90" s="8"/>
      <c r="G90" s="8"/>
      <c r="H90" s="11">
        <f t="shared" si="2"/>
        <v>0</v>
      </c>
    </row>
    <row r="91" spans="1:8" ht="45" x14ac:dyDescent="0.25">
      <c r="A91" s="18" t="s">
        <v>319</v>
      </c>
      <c r="B91" s="18" t="s">
        <v>560</v>
      </c>
      <c r="C91" s="18" t="s">
        <v>559</v>
      </c>
      <c r="D91" s="3" t="s">
        <v>19</v>
      </c>
      <c r="E91" s="4" t="s">
        <v>568</v>
      </c>
      <c r="F91" s="8"/>
      <c r="G91" s="8"/>
      <c r="H91" s="11">
        <f t="shared" si="2"/>
        <v>0</v>
      </c>
    </row>
    <row r="92" spans="1:8" ht="30" x14ac:dyDescent="0.25">
      <c r="A92" s="18" t="s">
        <v>319</v>
      </c>
      <c r="B92" s="18" t="s">
        <v>560</v>
      </c>
      <c r="C92" s="18" t="s">
        <v>559</v>
      </c>
      <c r="D92" s="3" t="s">
        <v>19</v>
      </c>
      <c r="E92" s="4" t="s">
        <v>565</v>
      </c>
      <c r="F92" s="8"/>
      <c r="G92" s="8"/>
      <c r="H92" s="11">
        <f t="shared" si="2"/>
        <v>0</v>
      </c>
    </row>
    <row r="93" spans="1:8" ht="45" x14ac:dyDescent="0.25">
      <c r="A93" s="18" t="s">
        <v>319</v>
      </c>
      <c r="B93" s="18" t="s">
        <v>560</v>
      </c>
      <c r="C93" s="18" t="s">
        <v>559</v>
      </c>
      <c r="D93" s="3" t="s">
        <v>19</v>
      </c>
      <c r="E93" s="4" t="s">
        <v>566</v>
      </c>
      <c r="F93" s="8"/>
      <c r="G93" s="8"/>
      <c r="H93" s="11">
        <f t="shared" si="2"/>
        <v>0</v>
      </c>
    </row>
    <row r="94" spans="1:8" ht="30" x14ac:dyDescent="0.25">
      <c r="A94" s="18" t="s">
        <v>319</v>
      </c>
      <c r="B94" s="18" t="s">
        <v>560</v>
      </c>
      <c r="C94" s="18" t="s">
        <v>559</v>
      </c>
      <c r="D94" s="3" t="s">
        <v>19</v>
      </c>
      <c r="E94" s="4" t="s">
        <v>567</v>
      </c>
      <c r="F94" s="8"/>
      <c r="G94" s="8"/>
      <c r="H94" s="11">
        <f t="shared" si="2"/>
        <v>0</v>
      </c>
    </row>
    <row r="95" spans="1:8" x14ac:dyDescent="0.25">
      <c r="A95" s="18" t="s">
        <v>319</v>
      </c>
      <c r="B95" s="18" t="s">
        <v>560</v>
      </c>
      <c r="C95" s="18" t="s">
        <v>559</v>
      </c>
      <c r="D95" s="3" t="s">
        <v>23</v>
      </c>
      <c r="E95" s="4" t="s">
        <v>569</v>
      </c>
      <c r="F95" s="7"/>
      <c r="G95" s="7"/>
      <c r="H95" s="142">
        <f t="shared" si="2"/>
        <v>0</v>
      </c>
    </row>
    <row r="96" spans="1:8" x14ac:dyDescent="0.25">
      <c r="A96" s="18" t="s">
        <v>319</v>
      </c>
      <c r="B96" s="18" t="s">
        <v>560</v>
      </c>
      <c r="C96" s="18" t="s">
        <v>559</v>
      </c>
      <c r="D96" s="3" t="s">
        <v>24</v>
      </c>
      <c r="E96" s="4" t="s">
        <v>570</v>
      </c>
      <c r="F96" s="8"/>
      <c r="G96" s="8">
        <v>5000</v>
      </c>
      <c r="H96" s="11">
        <f t="shared" si="2"/>
        <v>5000</v>
      </c>
    </row>
    <row r="97" spans="1:8" ht="30" x14ac:dyDescent="0.25">
      <c r="A97" s="18" t="s">
        <v>319</v>
      </c>
      <c r="B97" s="18" t="s">
        <v>560</v>
      </c>
      <c r="C97" s="158" t="s">
        <v>559</v>
      </c>
      <c r="D97" s="158" t="s">
        <v>37</v>
      </c>
      <c r="E97" s="159" t="s">
        <v>571</v>
      </c>
      <c r="F97" s="160"/>
      <c r="G97" s="160">
        <v>30000</v>
      </c>
      <c r="H97" s="161">
        <f t="shared" si="2"/>
        <v>30000</v>
      </c>
    </row>
    <row r="98" spans="1:8" ht="30" x14ac:dyDescent="0.25">
      <c r="A98" s="18" t="s">
        <v>319</v>
      </c>
      <c r="B98" s="18" t="s">
        <v>560</v>
      </c>
      <c r="C98" s="158" t="s">
        <v>559</v>
      </c>
      <c r="D98" s="158" t="s">
        <v>37</v>
      </c>
      <c r="E98" s="159" t="s">
        <v>572</v>
      </c>
      <c r="F98" s="160"/>
      <c r="G98" s="160">
        <v>5000</v>
      </c>
      <c r="H98" s="161">
        <f t="shared" si="2"/>
        <v>5000</v>
      </c>
    </row>
    <row r="99" spans="1:8" x14ac:dyDescent="0.25">
      <c r="A99" s="18" t="s">
        <v>319</v>
      </c>
      <c r="B99" s="18" t="s">
        <v>560</v>
      </c>
      <c r="C99" s="18" t="s">
        <v>559</v>
      </c>
      <c r="D99" s="3" t="s">
        <v>26</v>
      </c>
      <c r="E99" s="4" t="s">
        <v>573</v>
      </c>
      <c r="F99" s="8"/>
      <c r="G99" s="8">
        <v>10000</v>
      </c>
      <c r="H99" s="11">
        <f t="shared" ref="H99:H112" si="3">F99+G99</f>
        <v>10000</v>
      </c>
    </row>
    <row r="100" spans="1:8" x14ac:dyDescent="0.25">
      <c r="A100" s="18" t="s">
        <v>319</v>
      </c>
      <c r="B100" s="18" t="s">
        <v>560</v>
      </c>
      <c r="C100" s="18" t="s">
        <v>559</v>
      </c>
      <c r="D100" s="3" t="s">
        <v>26</v>
      </c>
      <c r="E100" s="4" t="s">
        <v>574</v>
      </c>
      <c r="F100" s="8"/>
      <c r="G100" s="8">
        <v>10000</v>
      </c>
      <c r="H100" s="11">
        <f t="shared" si="3"/>
        <v>10000</v>
      </c>
    </row>
    <row r="101" spans="1:8" x14ac:dyDescent="0.25">
      <c r="A101" s="18" t="s">
        <v>319</v>
      </c>
      <c r="B101" s="18" t="s">
        <v>560</v>
      </c>
      <c r="C101" s="18" t="s">
        <v>559</v>
      </c>
      <c r="D101" s="3" t="s">
        <v>27</v>
      </c>
      <c r="E101" s="4" t="s">
        <v>575</v>
      </c>
      <c r="F101" s="8"/>
      <c r="G101" s="8">
        <v>100000</v>
      </c>
      <c r="H101" s="11">
        <f t="shared" si="3"/>
        <v>100000</v>
      </c>
    </row>
    <row r="102" spans="1:8" x14ac:dyDescent="0.25">
      <c r="A102" s="18" t="s">
        <v>319</v>
      </c>
      <c r="B102" s="18" t="s">
        <v>560</v>
      </c>
      <c r="C102" s="18" t="s">
        <v>559</v>
      </c>
      <c r="D102" s="3" t="s">
        <v>27</v>
      </c>
      <c r="E102" s="4" t="s">
        <v>576</v>
      </c>
      <c r="F102" s="8"/>
      <c r="G102" s="8">
        <v>5000</v>
      </c>
      <c r="H102" s="11">
        <f t="shared" si="3"/>
        <v>5000</v>
      </c>
    </row>
    <row r="103" spans="1:8" ht="30" x14ac:dyDescent="0.25">
      <c r="A103" s="18" t="s">
        <v>319</v>
      </c>
      <c r="B103" s="18" t="s">
        <v>560</v>
      </c>
      <c r="C103" s="18" t="s">
        <v>559</v>
      </c>
      <c r="D103" s="3" t="s">
        <v>27</v>
      </c>
      <c r="E103" s="4" t="s">
        <v>577</v>
      </c>
      <c r="F103" s="8"/>
      <c r="G103" s="8">
        <v>20000</v>
      </c>
      <c r="H103" s="11">
        <f t="shared" si="3"/>
        <v>20000</v>
      </c>
    </row>
    <row r="104" spans="1:8" x14ac:dyDescent="0.25">
      <c r="A104" s="18" t="s">
        <v>319</v>
      </c>
      <c r="B104" s="18" t="s">
        <v>560</v>
      </c>
      <c r="C104" s="18" t="s">
        <v>559</v>
      </c>
      <c r="D104" s="3" t="s">
        <v>27</v>
      </c>
      <c r="E104" s="4" t="s">
        <v>578</v>
      </c>
      <c r="F104" s="8"/>
      <c r="G104" s="8">
        <v>5000</v>
      </c>
      <c r="H104" s="11">
        <f t="shared" si="3"/>
        <v>5000</v>
      </c>
    </row>
    <row r="105" spans="1:8" x14ac:dyDescent="0.25">
      <c r="A105" s="18" t="s">
        <v>319</v>
      </c>
      <c r="B105" s="18" t="s">
        <v>560</v>
      </c>
      <c r="C105" s="18" t="s">
        <v>559</v>
      </c>
      <c r="D105" s="3" t="s">
        <v>37</v>
      </c>
      <c r="E105" s="4" t="s">
        <v>579</v>
      </c>
      <c r="F105" s="8"/>
      <c r="G105" s="8">
        <v>1000</v>
      </c>
      <c r="H105" s="11">
        <f t="shared" si="3"/>
        <v>1000</v>
      </c>
    </row>
    <row r="106" spans="1:8" ht="30" x14ac:dyDescent="0.25">
      <c r="A106" s="18" t="s">
        <v>319</v>
      </c>
      <c r="B106" s="18" t="s">
        <v>560</v>
      </c>
      <c r="C106" s="18" t="s">
        <v>559</v>
      </c>
      <c r="D106" s="3" t="s">
        <v>37</v>
      </c>
      <c r="E106" s="4" t="s">
        <v>580</v>
      </c>
      <c r="F106" s="8"/>
      <c r="G106" s="8">
        <v>1500</v>
      </c>
      <c r="H106" s="11">
        <f t="shared" si="3"/>
        <v>1500</v>
      </c>
    </row>
    <row r="107" spans="1:8" ht="30" x14ac:dyDescent="0.25">
      <c r="A107" s="18" t="s">
        <v>319</v>
      </c>
      <c r="B107" s="18" t="s">
        <v>560</v>
      </c>
      <c r="C107" s="18" t="s">
        <v>559</v>
      </c>
      <c r="D107" s="3" t="s">
        <v>37</v>
      </c>
      <c r="E107" s="4" t="s">
        <v>581</v>
      </c>
      <c r="F107" s="8"/>
      <c r="G107" s="8">
        <v>1000</v>
      </c>
      <c r="H107" s="11">
        <f t="shared" si="3"/>
        <v>1000</v>
      </c>
    </row>
    <row r="108" spans="1:8" ht="300" x14ac:dyDescent="0.25">
      <c r="A108" s="18" t="s">
        <v>319</v>
      </c>
      <c r="B108" s="18" t="s">
        <v>560</v>
      </c>
      <c r="C108" s="18" t="s">
        <v>559</v>
      </c>
      <c r="D108" s="3" t="s">
        <v>37</v>
      </c>
      <c r="E108" s="4" t="s">
        <v>582</v>
      </c>
      <c r="F108" s="8"/>
      <c r="G108" s="8">
        <f>2500+1000+5000+500+2225+1500</f>
        <v>12725</v>
      </c>
      <c r="H108" s="11">
        <f t="shared" si="3"/>
        <v>12725</v>
      </c>
    </row>
    <row r="109" spans="1:8" ht="45" x14ac:dyDescent="0.25">
      <c r="A109" s="18" t="s">
        <v>319</v>
      </c>
      <c r="B109" s="18" t="s">
        <v>560</v>
      </c>
      <c r="C109" s="18" t="s">
        <v>559</v>
      </c>
      <c r="D109" s="3" t="s">
        <v>38</v>
      </c>
      <c r="E109" s="4" t="s">
        <v>583</v>
      </c>
      <c r="F109" s="8"/>
      <c r="G109" s="8">
        <v>25000</v>
      </c>
      <c r="H109" s="11">
        <f t="shared" si="3"/>
        <v>25000</v>
      </c>
    </row>
    <row r="110" spans="1:8" x14ac:dyDescent="0.25">
      <c r="A110" s="18" t="s">
        <v>319</v>
      </c>
      <c r="B110" s="18" t="s">
        <v>560</v>
      </c>
      <c r="C110" s="18" t="s">
        <v>559</v>
      </c>
      <c r="D110" s="3" t="s">
        <v>38</v>
      </c>
      <c r="E110" s="4" t="s">
        <v>584</v>
      </c>
      <c r="F110" s="8"/>
      <c r="G110" s="8">
        <v>33000</v>
      </c>
      <c r="H110" s="11">
        <f t="shared" si="3"/>
        <v>33000</v>
      </c>
    </row>
    <row r="111" spans="1:8" ht="120" x14ac:dyDescent="0.25">
      <c r="A111" s="18" t="s">
        <v>319</v>
      </c>
      <c r="B111" s="18" t="s">
        <v>560</v>
      </c>
      <c r="C111" s="18" t="s">
        <v>559</v>
      </c>
      <c r="D111" s="3" t="s">
        <v>38</v>
      </c>
      <c r="E111" s="143" t="s">
        <v>585</v>
      </c>
      <c r="F111" s="8"/>
      <c r="G111" s="8">
        <f>2500+3000+1000+5000+4600+70000+10000</f>
        <v>96100</v>
      </c>
      <c r="H111" s="11">
        <f t="shared" si="3"/>
        <v>96100</v>
      </c>
    </row>
    <row r="112" spans="1:8" ht="135" x14ac:dyDescent="0.25">
      <c r="A112" s="18" t="s">
        <v>319</v>
      </c>
      <c r="B112" s="18" t="s">
        <v>560</v>
      </c>
      <c r="C112" s="18" t="s">
        <v>559</v>
      </c>
      <c r="D112" s="3" t="s">
        <v>40</v>
      </c>
      <c r="E112" s="143" t="s">
        <v>586</v>
      </c>
      <c r="F112" s="7"/>
      <c r="G112" s="7"/>
      <c r="H112" s="11">
        <f t="shared" si="3"/>
        <v>0</v>
      </c>
    </row>
    <row r="113" spans="1:8" ht="318" customHeight="1" x14ac:dyDescent="0.25">
      <c r="A113" s="18" t="s">
        <v>319</v>
      </c>
      <c r="B113" s="18" t="s">
        <v>560</v>
      </c>
      <c r="C113" s="18" t="s">
        <v>559</v>
      </c>
      <c r="D113" s="3" t="s">
        <v>45</v>
      </c>
      <c r="E113" s="143" t="s">
        <v>587</v>
      </c>
      <c r="F113" s="7"/>
      <c r="G113" s="7"/>
      <c r="H113" s="11"/>
    </row>
    <row r="114" spans="1:8" x14ac:dyDescent="0.25">
      <c r="A114" s="18" t="s">
        <v>121</v>
      </c>
      <c r="B114" s="18" t="s">
        <v>76</v>
      </c>
      <c r="C114" s="18" t="s">
        <v>76</v>
      </c>
      <c r="D114" s="3" t="s">
        <v>19</v>
      </c>
      <c r="E114" s="10" t="s">
        <v>77</v>
      </c>
      <c r="F114" s="5">
        <v>63000</v>
      </c>
      <c r="G114" s="5">
        <v>4500</v>
      </c>
      <c r="H114" s="6">
        <f t="shared" ref="H114:H177" si="4">F114+G114</f>
        <v>67500</v>
      </c>
    </row>
    <row r="115" spans="1:8" x14ac:dyDescent="0.25">
      <c r="A115" s="18" t="s">
        <v>121</v>
      </c>
      <c r="B115" s="18" t="s">
        <v>76</v>
      </c>
      <c r="C115" s="18" t="s">
        <v>76</v>
      </c>
      <c r="D115" s="3" t="s">
        <v>19</v>
      </c>
      <c r="E115" s="10" t="s">
        <v>78</v>
      </c>
      <c r="F115" s="5">
        <v>33000</v>
      </c>
      <c r="G115" s="5">
        <v>2000</v>
      </c>
      <c r="H115" s="6">
        <f t="shared" si="4"/>
        <v>35000</v>
      </c>
    </row>
    <row r="116" spans="1:8" x14ac:dyDescent="0.25">
      <c r="A116" s="18" t="s">
        <v>121</v>
      </c>
      <c r="B116" s="18" t="s">
        <v>76</v>
      </c>
      <c r="C116" s="18" t="s">
        <v>76</v>
      </c>
      <c r="D116" s="3" t="s">
        <v>20</v>
      </c>
      <c r="E116" s="10" t="s">
        <v>79</v>
      </c>
      <c r="F116" s="5">
        <v>10000</v>
      </c>
      <c r="G116" s="5">
        <v>500</v>
      </c>
      <c r="H116" s="6">
        <f t="shared" si="4"/>
        <v>10500</v>
      </c>
    </row>
    <row r="117" spans="1:8" x14ac:dyDescent="0.25">
      <c r="A117" s="18" t="s">
        <v>121</v>
      </c>
      <c r="B117" s="18" t="s">
        <v>76</v>
      </c>
      <c r="C117" s="18" t="s">
        <v>76</v>
      </c>
      <c r="D117" s="3" t="s">
        <v>21</v>
      </c>
      <c r="E117" s="10" t="s">
        <v>80</v>
      </c>
      <c r="F117" s="5">
        <v>35000</v>
      </c>
      <c r="G117" s="5">
        <v>15000</v>
      </c>
      <c r="H117" s="6">
        <f t="shared" si="4"/>
        <v>50000</v>
      </c>
    </row>
    <row r="118" spans="1:8" ht="60" x14ac:dyDescent="0.25">
      <c r="A118" s="18" t="s">
        <v>121</v>
      </c>
      <c r="B118" s="18" t="s">
        <v>76</v>
      </c>
      <c r="C118" s="18" t="s">
        <v>76</v>
      </c>
      <c r="D118" s="3" t="s">
        <v>23</v>
      </c>
      <c r="E118" s="10" t="s">
        <v>81</v>
      </c>
      <c r="F118" s="7"/>
      <c r="G118" s="7"/>
      <c r="H118" s="6">
        <f t="shared" si="4"/>
        <v>0</v>
      </c>
    </row>
    <row r="119" spans="1:8" ht="30" x14ac:dyDescent="0.25">
      <c r="A119" s="18" t="s">
        <v>121</v>
      </c>
      <c r="B119" s="18" t="s">
        <v>76</v>
      </c>
      <c r="C119" s="18" t="s">
        <v>76</v>
      </c>
      <c r="D119" s="3" t="s">
        <v>24</v>
      </c>
      <c r="E119" s="10" t="s">
        <v>494</v>
      </c>
      <c r="F119" s="7"/>
      <c r="G119" s="7"/>
      <c r="H119" s="6">
        <f t="shared" si="4"/>
        <v>0</v>
      </c>
    </row>
    <row r="120" spans="1:8" ht="75" x14ac:dyDescent="0.25">
      <c r="A120" s="18" t="s">
        <v>121</v>
      </c>
      <c r="B120" s="18" t="s">
        <v>76</v>
      </c>
      <c r="C120" s="18" t="s">
        <v>76</v>
      </c>
      <c r="D120" s="3" t="s">
        <v>27</v>
      </c>
      <c r="E120" s="10" t="s">
        <v>495</v>
      </c>
      <c r="F120" s="5"/>
      <c r="G120" s="5">
        <v>1500</v>
      </c>
      <c r="H120" s="6">
        <f t="shared" si="4"/>
        <v>1500</v>
      </c>
    </row>
    <row r="121" spans="1:8" ht="30" x14ac:dyDescent="0.25">
      <c r="A121" s="18" t="s">
        <v>121</v>
      </c>
      <c r="B121" s="18" t="s">
        <v>76</v>
      </c>
      <c r="C121" s="18" t="s">
        <v>76</v>
      </c>
      <c r="D121" s="3" t="s">
        <v>37</v>
      </c>
      <c r="E121" s="10" t="s">
        <v>82</v>
      </c>
      <c r="F121" s="5"/>
      <c r="G121" s="5">
        <v>2000</v>
      </c>
      <c r="H121" s="6">
        <f t="shared" si="4"/>
        <v>2000</v>
      </c>
    </row>
    <row r="122" spans="1:8" ht="60" x14ac:dyDescent="0.25">
      <c r="A122" s="18" t="s">
        <v>121</v>
      </c>
      <c r="B122" s="18" t="s">
        <v>76</v>
      </c>
      <c r="C122" s="18" t="s">
        <v>76</v>
      </c>
      <c r="D122" s="3" t="s">
        <v>42</v>
      </c>
      <c r="E122" s="10" t="s">
        <v>401</v>
      </c>
      <c r="F122" s="7"/>
      <c r="G122" s="7"/>
      <c r="H122" s="6">
        <f t="shared" si="4"/>
        <v>0</v>
      </c>
    </row>
    <row r="123" spans="1:8" ht="30" x14ac:dyDescent="0.25">
      <c r="A123" s="18" t="s">
        <v>121</v>
      </c>
      <c r="B123" s="18"/>
      <c r="C123" s="18" t="s">
        <v>350</v>
      </c>
      <c r="D123" s="3" t="s">
        <v>19</v>
      </c>
      <c r="E123" s="4" t="s">
        <v>413</v>
      </c>
      <c r="F123" s="8">
        <v>30000</v>
      </c>
      <c r="G123" s="8"/>
      <c r="H123" s="11">
        <f t="shared" si="4"/>
        <v>30000</v>
      </c>
    </row>
    <row r="124" spans="1:8" ht="45" x14ac:dyDescent="0.25">
      <c r="A124" s="18" t="s">
        <v>121</v>
      </c>
      <c r="B124" s="18"/>
      <c r="C124" s="18" t="s">
        <v>350</v>
      </c>
      <c r="D124" s="3" t="s">
        <v>20</v>
      </c>
      <c r="E124" s="4" t="s">
        <v>414</v>
      </c>
      <c r="F124" s="8">
        <v>20000</v>
      </c>
      <c r="G124" s="8"/>
      <c r="H124" s="11">
        <f t="shared" si="4"/>
        <v>20000</v>
      </c>
    </row>
    <row r="125" spans="1:8" ht="30" x14ac:dyDescent="0.25">
      <c r="A125" s="18" t="s">
        <v>121</v>
      </c>
      <c r="B125" s="18"/>
      <c r="C125" s="18" t="s">
        <v>350</v>
      </c>
      <c r="D125" s="3" t="s">
        <v>23</v>
      </c>
      <c r="E125" s="4" t="s">
        <v>412</v>
      </c>
      <c r="F125" s="8">
        <v>1500</v>
      </c>
      <c r="G125" s="8"/>
      <c r="H125" s="11">
        <f t="shared" si="4"/>
        <v>1500</v>
      </c>
    </row>
    <row r="126" spans="1:8" ht="30" x14ac:dyDescent="0.25">
      <c r="A126" s="18" t="s">
        <v>121</v>
      </c>
      <c r="B126" s="18"/>
      <c r="C126" s="18" t="s">
        <v>350</v>
      </c>
      <c r="D126" s="3" t="s">
        <v>24</v>
      </c>
      <c r="E126" s="4" t="s">
        <v>411</v>
      </c>
      <c r="F126" s="8">
        <v>5000</v>
      </c>
      <c r="G126" s="8"/>
      <c r="H126" s="11">
        <f t="shared" si="4"/>
        <v>5000</v>
      </c>
    </row>
    <row r="127" spans="1:8" ht="30" x14ac:dyDescent="0.25">
      <c r="A127" s="18" t="s">
        <v>121</v>
      </c>
      <c r="B127" s="18"/>
      <c r="C127" s="18" t="s">
        <v>350</v>
      </c>
      <c r="D127" s="156" t="s">
        <v>37</v>
      </c>
      <c r="E127" s="157" t="s">
        <v>410</v>
      </c>
      <c r="F127" s="8">
        <v>6000</v>
      </c>
      <c r="G127" s="8"/>
      <c r="H127" s="11">
        <f t="shared" si="4"/>
        <v>6000</v>
      </c>
    </row>
    <row r="128" spans="1:8" x14ac:dyDescent="0.25">
      <c r="A128" s="18" t="s">
        <v>121</v>
      </c>
      <c r="B128" s="18"/>
      <c r="C128" s="18" t="s">
        <v>350</v>
      </c>
      <c r="D128" s="3" t="s">
        <v>27</v>
      </c>
      <c r="E128" s="4" t="s">
        <v>409</v>
      </c>
      <c r="F128" s="8">
        <v>3000</v>
      </c>
      <c r="G128" s="8"/>
      <c r="H128" s="11">
        <f t="shared" si="4"/>
        <v>3000</v>
      </c>
    </row>
    <row r="129" spans="1:8" ht="60" x14ac:dyDescent="0.25">
      <c r="A129" s="18" t="s">
        <v>121</v>
      </c>
      <c r="B129" s="18"/>
      <c r="C129" s="18" t="s">
        <v>350</v>
      </c>
      <c r="D129" s="3" t="s">
        <v>45</v>
      </c>
      <c r="E129" s="4" t="s">
        <v>408</v>
      </c>
      <c r="F129" s="8">
        <v>7000</v>
      </c>
      <c r="G129" s="8"/>
      <c r="H129" s="11">
        <f t="shared" si="4"/>
        <v>7000</v>
      </c>
    </row>
    <row r="130" spans="1:8" ht="105" x14ac:dyDescent="0.25">
      <c r="A130" s="18" t="s">
        <v>419</v>
      </c>
      <c r="B130" s="18"/>
      <c r="C130" s="18" t="s">
        <v>212</v>
      </c>
      <c r="D130" s="3" t="s">
        <v>19</v>
      </c>
      <c r="E130" s="4" t="s">
        <v>213</v>
      </c>
      <c r="F130" s="8">
        <v>45000</v>
      </c>
      <c r="G130" s="8">
        <v>23000</v>
      </c>
      <c r="H130" s="11">
        <f t="shared" si="4"/>
        <v>68000</v>
      </c>
    </row>
    <row r="131" spans="1:8" ht="165" x14ac:dyDescent="0.25">
      <c r="A131" s="18" t="s">
        <v>419</v>
      </c>
      <c r="B131" s="18"/>
      <c r="C131" s="18" t="s">
        <v>212</v>
      </c>
      <c r="D131" s="3" t="s">
        <v>20</v>
      </c>
      <c r="E131" s="4" t="s">
        <v>214</v>
      </c>
      <c r="F131" s="8">
        <v>20760</v>
      </c>
      <c r="G131" s="7"/>
      <c r="H131" s="11">
        <f t="shared" si="4"/>
        <v>20760</v>
      </c>
    </row>
    <row r="132" spans="1:8" ht="60" x14ac:dyDescent="0.25">
      <c r="A132" s="18" t="s">
        <v>419</v>
      </c>
      <c r="B132" s="18"/>
      <c r="C132" s="18" t="s">
        <v>212</v>
      </c>
      <c r="D132" s="3" t="s">
        <v>21</v>
      </c>
      <c r="E132" s="4" t="s">
        <v>215</v>
      </c>
      <c r="F132" s="8">
        <v>31000</v>
      </c>
      <c r="G132" s="7"/>
      <c r="H132" s="11">
        <f t="shared" si="4"/>
        <v>31000</v>
      </c>
    </row>
    <row r="133" spans="1:8" ht="45" x14ac:dyDescent="0.25">
      <c r="A133" s="18" t="s">
        <v>419</v>
      </c>
      <c r="B133" s="18"/>
      <c r="C133" s="18" t="s">
        <v>212</v>
      </c>
      <c r="D133" s="3" t="s">
        <v>22</v>
      </c>
      <c r="E133" s="4" t="s">
        <v>216</v>
      </c>
      <c r="F133" s="8">
        <v>65000</v>
      </c>
      <c r="G133" s="8">
        <v>32000</v>
      </c>
      <c r="H133" s="11">
        <f t="shared" si="4"/>
        <v>97000</v>
      </c>
    </row>
    <row r="134" spans="1:8" x14ac:dyDescent="0.25">
      <c r="A134" s="18" t="s">
        <v>419</v>
      </c>
      <c r="B134" s="18"/>
      <c r="C134" s="18" t="s">
        <v>212</v>
      </c>
      <c r="D134" s="3" t="s">
        <v>23</v>
      </c>
      <c r="E134" s="4" t="s">
        <v>217</v>
      </c>
      <c r="F134" s="8"/>
      <c r="G134" s="8">
        <v>500</v>
      </c>
      <c r="H134" s="11">
        <f t="shared" si="4"/>
        <v>500</v>
      </c>
    </row>
    <row r="135" spans="1:8" ht="45" x14ac:dyDescent="0.25">
      <c r="A135" s="18" t="s">
        <v>419</v>
      </c>
      <c r="B135" s="18"/>
      <c r="C135" s="18" t="s">
        <v>212</v>
      </c>
      <c r="D135" s="3" t="s">
        <v>26</v>
      </c>
      <c r="E135" s="4" t="s">
        <v>218</v>
      </c>
      <c r="F135" s="8"/>
      <c r="G135" s="8">
        <v>7500</v>
      </c>
      <c r="H135" s="11">
        <f t="shared" si="4"/>
        <v>7500</v>
      </c>
    </row>
    <row r="136" spans="1:8" ht="60" x14ac:dyDescent="0.25">
      <c r="A136" s="18" t="s">
        <v>419</v>
      </c>
      <c r="B136" s="18"/>
      <c r="C136" s="18" t="s">
        <v>212</v>
      </c>
      <c r="D136" s="3" t="s">
        <v>27</v>
      </c>
      <c r="E136" s="4" t="s">
        <v>219</v>
      </c>
      <c r="F136" s="8"/>
      <c r="G136" s="8">
        <v>5000</v>
      </c>
      <c r="H136" s="11">
        <f t="shared" si="4"/>
        <v>5000</v>
      </c>
    </row>
    <row r="137" spans="1:8" x14ac:dyDescent="0.25">
      <c r="A137" s="18" t="s">
        <v>419</v>
      </c>
      <c r="B137" s="18"/>
      <c r="C137" s="18" t="s">
        <v>212</v>
      </c>
      <c r="D137" s="3" t="s">
        <v>37</v>
      </c>
      <c r="E137" s="4" t="s">
        <v>220</v>
      </c>
      <c r="F137" s="8"/>
      <c r="G137" s="8">
        <v>500</v>
      </c>
      <c r="H137" s="11">
        <f t="shared" si="4"/>
        <v>500</v>
      </c>
    </row>
    <row r="138" spans="1:8" ht="45" x14ac:dyDescent="0.25">
      <c r="A138" s="18" t="s">
        <v>419</v>
      </c>
      <c r="B138" s="18"/>
      <c r="C138" s="18" t="s">
        <v>212</v>
      </c>
      <c r="D138" s="3" t="s">
        <v>39</v>
      </c>
      <c r="E138" s="4" t="s">
        <v>221</v>
      </c>
      <c r="F138" s="7"/>
      <c r="G138" s="7"/>
      <c r="H138" s="12">
        <f t="shared" si="4"/>
        <v>0</v>
      </c>
    </row>
    <row r="139" spans="1:8" ht="30" x14ac:dyDescent="0.25">
      <c r="A139" s="18" t="s">
        <v>419</v>
      </c>
      <c r="B139" s="18"/>
      <c r="C139" s="18" t="s">
        <v>212</v>
      </c>
      <c r="D139" s="3" t="s">
        <v>40</v>
      </c>
      <c r="E139" s="4" t="s">
        <v>222</v>
      </c>
      <c r="F139" s="7"/>
      <c r="G139" s="7"/>
      <c r="H139" s="12">
        <f t="shared" si="4"/>
        <v>0</v>
      </c>
    </row>
    <row r="140" spans="1:8" ht="30" x14ac:dyDescent="0.25">
      <c r="A140" s="18" t="s">
        <v>419</v>
      </c>
      <c r="B140" s="18"/>
      <c r="C140" s="18" t="s">
        <v>212</v>
      </c>
      <c r="D140" s="3" t="s">
        <v>41</v>
      </c>
      <c r="E140" s="4" t="s">
        <v>223</v>
      </c>
      <c r="F140" s="7"/>
      <c r="G140" s="7"/>
      <c r="H140" s="12">
        <f t="shared" si="4"/>
        <v>0</v>
      </c>
    </row>
    <row r="141" spans="1:8" ht="30" x14ac:dyDescent="0.25">
      <c r="A141" s="18" t="s">
        <v>419</v>
      </c>
      <c r="B141" s="18"/>
      <c r="C141" s="18" t="s">
        <v>212</v>
      </c>
      <c r="D141" s="3" t="s">
        <v>42</v>
      </c>
      <c r="E141" s="4" t="s">
        <v>224</v>
      </c>
      <c r="F141" s="7"/>
      <c r="G141" s="7"/>
      <c r="H141" s="12">
        <f t="shared" si="4"/>
        <v>0</v>
      </c>
    </row>
    <row r="142" spans="1:8" ht="270" x14ac:dyDescent="0.25">
      <c r="A142" s="18" t="s">
        <v>551</v>
      </c>
      <c r="B142" s="18" t="s">
        <v>119</v>
      </c>
      <c r="C142" s="18" t="s">
        <v>270</v>
      </c>
      <c r="D142" s="3" t="s">
        <v>41</v>
      </c>
      <c r="E142" s="4" t="s">
        <v>288</v>
      </c>
      <c r="F142" s="5"/>
      <c r="G142" s="7">
        <v>10000</v>
      </c>
      <c r="H142" s="11">
        <f t="shared" si="4"/>
        <v>10000</v>
      </c>
    </row>
    <row r="143" spans="1:8" ht="60" x14ac:dyDescent="0.25">
      <c r="A143" s="18" t="s">
        <v>551</v>
      </c>
      <c r="B143" s="18" t="s">
        <v>119</v>
      </c>
      <c r="C143" s="18" t="s">
        <v>270</v>
      </c>
      <c r="D143" s="3" t="s">
        <v>22</v>
      </c>
      <c r="E143" s="4" t="s">
        <v>496</v>
      </c>
      <c r="F143" s="5">
        <v>85000</v>
      </c>
      <c r="G143" s="5">
        <v>15000</v>
      </c>
      <c r="H143" s="6">
        <f t="shared" si="4"/>
        <v>100000</v>
      </c>
    </row>
    <row r="144" spans="1:8" x14ac:dyDescent="0.25">
      <c r="A144" s="18" t="s">
        <v>551</v>
      </c>
      <c r="B144" s="18" t="s">
        <v>119</v>
      </c>
      <c r="C144" s="18" t="s">
        <v>270</v>
      </c>
      <c r="D144" s="3" t="s">
        <v>24</v>
      </c>
      <c r="E144" s="4" t="s">
        <v>171</v>
      </c>
      <c r="F144" s="8">
        <v>0</v>
      </c>
      <c r="G144" s="8">
        <v>0</v>
      </c>
      <c r="H144" s="11">
        <f t="shared" si="4"/>
        <v>0</v>
      </c>
    </row>
    <row r="145" spans="1:8" ht="30" x14ac:dyDescent="0.25">
      <c r="A145" s="18" t="s">
        <v>551</v>
      </c>
      <c r="B145" s="18" t="s">
        <v>119</v>
      </c>
      <c r="C145" s="18" t="s">
        <v>270</v>
      </c>
      <c r="D145" s="3" t="s">
        <v>24</v>
      </c>
      <c r="E145" s="4" t="s">
        <v>295</v>
      </c>
      <c r="F145" s="7"/>
      <c r="G145" s="7"/>
      <c r="H145" s="11">
        <f t="shared" si="4"/>
        <v>0</v>
      </c>
    </row>
    <row r="146" spans="1:8" x14ac:dyDescent="0.25">
      <c r="A146" s="18" t="s">
        <v>551</v>
      </c>
      <c r="B146" s="18" t="s">
        <v>119</v>
      </c>
      <c r="C146" s="18" t="s">
        <v>270</v>
      </c>
      <c r="D146" s="3" t="s">
        <v>44</v>
      </c>
      <c r="E146" s="4" t="s">
        <v>497</v>
      </c>
      <c r="F146" s="5"/>
      <c r="G146" s="5">
        <v>10000</v>
      </c>
      <c r="H146" s="6">
        <f t="shared" si="4"/>
        <v>10000</v>
      </c>
    </row>
    <row r="147" spans="1:8" x14ac:dyDescent="0.25">
      <c r="A147" s="18" t="s">
        <v>551</v>
      </c>
      <c r="B147" s="18" t="s">
        <v>119</v>
      </c>
      <c r="C147" s="18" t="s">
        <v>270</v>
      </c>
      <c r="D147" s="3" t="s">
        <v>41</v>
      </c>
      <c r="E147" s="4" t="s">
        <v>372</v>
      </c>
      <c r="F147" s="5">
        <v>100000</v>
      </c>
      <c r="G147" s="5"/>
      <c r="H147" s="6">
        <f t="shared" si="4"/>
        <v>100000</v>
      </c>
    </row>
    <row r="148" spans="1:8" ht="45" x14ac:dyDescent="0.25">
      <c r="A148" s="18" t="s">
        <v>551</v>
      </c>
      <c r="B148" s="18" t="s">
        <v>119</v>
      </c>
      <c r="C148" s="18" t="s">
        <v>270</v>
      </c>
      <c r="D148" s="3" t="s">
        <v>23</v>
      </c>
      <c r="E148" s="4" t="s">
        <v>296</v>
      </c>
      <c r="F148" s="7"/>
      <c r="G148" s="7"/>
      <c r="H148" s="11">
        <f t="shared" si="4"/>
        <v>0</v>
      </c>
    </row>
    <row r="149" spans="1:8" ht="30" x14ac:dyDescent="0.25">
      <c r="A149" s="18" t="s">
        <v>419</v>
      </c>
      <c r="B149" s="18" t="s">
        <v>225</v>
      </c>
      <c r="C149" s="18" t="s">
        <v>226</v>
      </c>
      <c r="D149" s="3" t="s">
        <v>19</v>
      </c>
      <c r="E149" s="4" t="s">
        <v>227</v>
      </c>
      <c r="F149" s="8">
        <v>30000</v>
      </c>
      <c r="G149" s="8">
        <v>10000</v>
      </c>
      <c r="H149" s="11">
        <f t="shared" si="4"/>
        <v>40000</v>
      </c>
    </row>
    <row r="150" spans="1:8" x14ac:dyDescent="0.25">
      <c r="A150" s="18" t="s">
        <v>419</v>
      </c>
      <c r="B150" s="18" t="s">
        <v>225</v>
      </c>
      <c r="C150" s="18" t="s">
        <v>226</v>
      </c>
      <c r="D150" s="3" t="s">
        <v>20</v>
      </c>
      <c r="E150" s="4" t="s">
        <v>228</v>
      </c>
      <c r="F150" s="8">
        <v>50000</v>
      </c>
      <c r="G150" s="8"/>
      <c r="H150" s="11">
        <f t="shared" si="4"/>
        <v>50000</v>
      </c>
    </row>
    <row r="151" spans="1:8" x14ac:dyDescent="0.25">
      <c r="A151" s="18" t="s">
        <v>419</v>
      </c>
      <c r="B151" s="18" t="s">
        <v>225</v>
      </c>
      <c r="C151" s="18" t="s">
        <v>226</v>
      </c>
      <c r="D151" s="3" t="s">
        <v>21</v>
      </c>
      <c r="E151" s="4" t="s">
        <v>229</v>
      </c>
      <c r="F151" s="8">
        <v>200000</v>
      </c>
      <c r="G151" s="8">
        <v>20000</v>
      </c>
      <c r="H151" s="11">
        <f t="shared" si="4"/>
        <v>220000</v>
      </c>
    </row>
    <row r="152" spans="1:8" x14ac:dyDescent="0.25">
      <c r="A152" s="18" t="s">
        <v>419</v>
      </c>
      <c r="B152" s="18" t="s">
        <v>225</v>
      </c>
      <c r="C152" s="18" t="s">
        <v>226</v>
      </c>
      <c r="D152" s="3" t="s">
        <v>22</v>
      </c>
      <c r="E152" s="4" t="s">
        <v>340</v>
      </c>
      <c r="F152" s="7"/>
      <c r="G152" s="7"/>
      <c r="H152" s="12">
        <f t="shared" si="4"/>
        <v>0</v>
      </c>
    </row>
    <row r="153" spans="1:8" ht="61.5" customHeight="1" x14ac:dyDescent="0.25">
      <c r="A153" s="18" t="s">
        <v>419</v>
      </c>
      <c r="B153" s="18" t="s">
        <v>225</v>
      </c>
      <c r="C153" s="18" t="s">
        <v>226</v>
      </c>
      <c r="D153" s="3" t="s">
        <v>23</v>
      </c>
      <c r="E153" s="4" t="s">
        <v>230</v>
      </c>
      <c r="F153" s="8"/>
      <c r="G153" s="8">
        <v>5000</v>
      </c>
      <c r="H153" s="11">
        <f t="shared" si="4"/>
        <v>5000</v>
      </c>
    </row>
    <row r="154" spans="1:8" x14ac:dyDescent="0.25">
      <c r="A154" s="18" t="s">
        <v>419</v>
      </c>
      <c r="B154" s="18" t="s">
        <v>225</v>
      </c>
      <c r="C154" s="158" t="s">
        <v>226</v>
      </c>
      <c r="D154" s="158" t="s">
        <v>37</v>
      </c>
      <c r="E154" s="159" t="s">
        <v>234</v>
      </c>
      <c r="F154" s="160"/>
      <c r="G154" s="160">
        <v>500</v>
      </c>
      <c r="H154" s="161">
        <f t="shared" si="4"/>
        <v>500</v>
      </c>
    </row>
    <row r="155" spans="1:8" x14ac:dyDescent="0.25">
      <c r="A155" s="18" t="s">
        <v>419</v>
      </c>
      <c r="B155" s="18" t="s">
        <v>225</v>
      </c>
      <c r="C155" s="18" t="s">
        <v>226</v>
      </c>
      <c r="D155" s="3" t="s">
        <v>26</v>
      </c>
      <c r="E155" s="4" t="s">
        <v>233</v>
      </c>
      <c r="F155" s="5"/>
      <c r="G155" s="8">
        <v>5000</v>
      </c>
      <c r="H155" s="6">
        <f t="shared" si="4"/>
        <v>5000</v>
      </c>
    </row>
    <row r="156" spans="1:8" x14ac:dyDescent="0.25">
      <c r="A156" s="18" t="s">
        <v>419</v>
      </c>
      <c r="B156" s="18" t="s">
        <v>225</v>
      </c>
      <c r="C156" s="158" t="s">
        <v>226</v>
      </c>
      <c r="D156" s="158" t="s">
        <v>37</v>
      </c>
      <c r="E156" s="159" t="s">
        <v>232</v>
      </c>
      <c r="F156" s="160"/>
      <c r="G156" s="160">
        <v>10000</v>
      </c>
      <c r="H156" s="161">
        <f t="shared" si="4"/>
        <v>10000</v>
      </c>
    </row>
    <row r="157" spans="1:8" x14ac:dyDescent="0.25">
      <c r="A157" s="18" t="s">
        <v>419</v>
      </c>
      <c r="B157" s="18" t="s">
        <v>225</v>
      </c>
      <c r="C157" s="18" t="s">
        <v>226</v>
      </c>
      <c r="D157" s="3" t="s">
        <v>41</v>
      </c>
      <c r="E157" s="4" t="s">
        <v>231</v>
      </c>
      <c r="F157" s="5">
        <v>200000</v>
      </c>
      <c r="G157" s="8"/>
      <c r="H157" s="6">
        <f t="shared" si="4"/>
        <v>200000</v>
      </c>
    </row>
    <row r="158" spans="1:8" ht="60" x14ac:dyDescent="0.25">
      <c r="A158" s="18" t="s">
        <v>121</v>
      </c>
      <c r="B158" s="18"/>
      <c r="C158" s="18" t="s">
        <v>140</v>
      </c>
      <c r="D158" s="3" t="s">
        <v>19</v>
      </c>
      <c r="E158" s="4" t="s">
        <v>498</v>
      </c>
      <c r="F158" s="5">
        <v>44136</v>
      </c>
      <c r="G158" s="5">
        <v>13240</v>
      </c>
      <c r="H158" s="6">
        <f t="shared" si="4"/>
        <v>57376</v>
      </c>
    </row>
    <row r="159" spans="1:8" ht="30" x14ac:dyDescent="0.25">
      <c r="A159" s="18" t="s">
        <v>121</v>
      </c>
      <c r="B159" s="18"/>
      <c r="C159" s="18" t="s">
        <v>140</v>
      </c>
      <c r="D159" s="3" t="s">
        <v>20</v>
      </c>
      <c r="E159" s="4" t="s">
        <v>141</v>
      </c>
      <c r="F159" s="7">
        <f>10000*3</f>
        <v>30000</v>
      </c>
      <c r="G159" s="5">
        <v>0</v>
      </c>
      <c r="H159" s="6">
        <f t="shared" si="4"/>
        <v>30000</v>
      </c>
    </row>
    <row r="160" spans="1:8" ht="45" x14ac:dyDescent="0.25">
      <c r="A160" s="18" t="s">
        <v>121</v>
      </c>
      <c r="B160" s="18"/>
      <c r="C160" s="18" t="s">
        <v>140</v>
      </c>
      <c r="D160" s="3" t="s">
        <v>21</v>
      </c>
      <c r="E160" s="4" t="s">
        <v>142</v>
      </c>
      <c r="F160" s="5">
        <f>24000*3</f>
        <v>72000</v>
      </c>
      <c r="G160" s="7">
        <f>3644*3</f>
        <v>10932</v>
      </c>
      <c r="H160" s="12">
        <f t="shared" si="4"/>
        <v>82932</v>
      </c>
    </row>
    <row r="161" spans="1:8" ht="60" x14ac:dyDescent="0.25">
      <c r="A161" s="18" t="s">
        <v>121</v>
      </c>
      <c r="B161" s="18"/>
      <c r="C161" s="18" t="s">
        <v>140</v>
      </c>
      <c r="D161" s="3" t="s">
        <v>22</v>
      </c>
      <c r="E161" s="4" t="s">
        <v>143</v>
      </c>
      <c r="F161" s="5">
        <v>47601</v>
      </c>
      <c r="G161" s="5">
        <v>14280</v>
      </c>
      <c r="H161" s="6">
        <f t="shared" si="4"/>
        <v>61881</v>
      </c>
    </row>
    <row r="162" spans="1:8" ht="30" x14ac:dyDescent="0.25">
      <c r="A162" s="18" t="s">
        <v>121</v>
      </c>
      <c r="B162" s="18"/>
      <c r="C162" s="18" t="s">
        <v>140</v>
      </c>
      <c r="D162" s="3" t="s">
        <v>23</v>
      </c>
      <c r="E162" s="4" t="s">
        <v>144</v>
      </c>
      <c r="F162" s="5"/>
      <c r="G162" s="5">
        <v>10000</v>
      </c>
      <c r="H162" s="6">
        <f t="shared" si="4"/>
        <v>10000</v>
      </c>
    </row>
    <row r="163" spans="1:8" x14ac:dyDescent="0.25">
      <c r="A163" s="18" t="s">
        <v>121</v>
      </c>
      <c r="B163" s="18"/>
      <c r="C163" s="18" t="s">
        <v>140</v>
      </c>
      <c r="D163" s="3" t="s">
        <v>24</v>
      </c>
      <c r="E163" s="4" t="s">
        <v>145</v>
      </c>
      <c r="F163" s="5"/>
      <c r="G163" s="5">
        <v>10000</v>
      </c>
      <c r="H163" s="6">
        <f t="shared" si="4"/>
        <v>10000</v>
      </c>
    </row>
    <row r="164" spans="1:8" x14ac:dyDescent="0.25">
      <c r="A164" s="18" t="s">
        <v>121</v>
      </c>
      <c r="B164" s="18"/>
      <c r="C164" s="18" t="s">
        <v>140</v>
      </c>
      <c r="D164" s="3" t="s">
        <v>27</v>
      </c>
      <c r="E164" s="4" t="s">
        <v>146</v>
      </c>
      <c r="F164" s="5"/>
      <c r="G164" s="5">
        <v>10000</v>
      </c>
      <c r="H164" s="6">
        <f t="shared" si="4"/>
        <v>10000</v>
      </c>
    </row>
    <row r="165" spans="1:8" ht="60" x14ac:dyDescent="0.25">
      <c r="A165" s="18" t="s">
        <v>121</v>
      </c>
      <c r="B165" s="18"/>
      <c r="C165" s="18" t="s">
        <v>140</v>
      </c>
      <c r="D165" s="3" t="s">
        <v>40</v>
      </c>
      <c r="E165" s="4" t="s">
        <v>147</v>
      </c>
      <c r="F165" s="7"/>
      <c r="G165" s="7"/>
      <c r="H165" s="6">
        <f t="shared" si="4"/>
        <v>0</v>
      </c>
    </row>
    <row r="166" spans="1:8" ht="30" x14ac:dyDescent="0.25">
      <c r="A166" s="18" t="s">
        <v>121</v>
      </c>
      <c r="B166" s="18"/>
      <c r="C166" s="18" t="s">
        <v>140</v>
      </c>
      <c r="D166" s="3" t="s">
        <v>44</v>
      </c>
      <c r="E166" s="4" t="s">
        <v>148</v>
      </c>
      <c r="F166" s="5"/>
      <c r="G166" s="5">
        <v>250</v>
      </c>
      <c r="H166" s="6">
        <f t="shared" si="4"/>
        <v>250</v>
      </c>
    </row>
    <row r="167" spans="1:8" ht="60" x14ac:dyDescent="0.25">
      <c r="A167" s="18" t="s">
        <v>121</v>
      </c>
      <c r="B167" s="18"/>
      <c r="C167" s="18" t="s">
        <v>140</v>
      </c>
      <c r="D167" s="3" t="s">
        <v>45</v>
      </c>
      <c r="E167" s="4" t="s">
        <v>149</v>
      </c>
      <c r="F167" s="5"/>
      <c r="G167" s="5">
        <v>5000</v>
      </c>
      <c r="H167" s="6">
        <f t="shared" si="4"/>
        <v>5000</v>
      </c>
    </row>
    <row r="168" spans="1:8" ht="30" x14ac:dyDescent="0.25">
      <c r="A168" s="18" t="s">
        <v>419</v>
      </c>
      <c r="B168" s="18" t="s">
        <v>236</v>
      </c>
      <c r="C168" s="18" t="s">
        <v>235</v>
      </c>
      <c r="D168" s="3" t="s">
        <v>19</v>
      </c>
      <c r="E168" s="4" t="s">
        <v>240</v>
      </c>
      <c r="F168" s="8">
        <v>80000</v>
      </c>
      <c r="G168" s="8">
        <v>40000</v>
      </c>
      <c r="H168" s="11">
        <f t="shared" si="4"/>
        <v>120000</v>
      </c>
    </row>
    <row r="169" spans="1:8" ht="45" x14ac:dyDescent="0.25">
      <c r="A169" s="18" t="s">
        <v>419</v>
      </c>
      <c r="B169" s="18" t="s">
        <v>236</v>
      </c>
      <c r="C169" s="18" t="s">
        <v>235</v>
      </c>
      <c r="D169" s="3" t="s">
        <v>20</v>
      </c>
      <c r="E169" s="4" t="s">
        <v>241</v>
      </c>
      <c r="F169" s="7">
        <v>10000</v>
      </c>
      <c r="G169" s="8"/>
      <c r="H169" s="6">
        <f t="shared" si="4"/>
        <v>10000</v>
      </c>
    </row>
    <row r="170" spans="1:8" x14ac:dyDescent="0.25">
      <c r="A170" s="18" t="s">
        <v>419</v>
      </c>
      <c r="B170" s="18" t="s">
        <v>236</v>
      </c>
      <c r="C170" s="18" t="s">
        <v>235</v>
      </c>
      <c r="D170" s="3" t="s">
        <v>21</v>
      </c>
      <c r="E170" s="4" t="s">
        <v>239</v>
      </c>
      <c r="F170" s="5">
        <v>80000</v>
      </c>
      <c r="G170" s="8">
        <v>20000</v>
      </c>
      <c r="H170" s="6">
        <f t="shared" si="4"/>
        <v>100000</v>
      </c>
    </row>
    <row r="171" spans="1:8" ht="30" x14ac:dyDescent="0.25">
      <c r="A171" s="18" t="s">
        <v>419</v>
      </c>
      <c r="B171" s="18" t="s">
        <v>236</v>
      </c>
      <c r="C171" s="18" t="s">
        <v>235</v>
      </c>
      <c r="D171" s="3" t="s">
        <v>23</v>
      </c>
      <c r="E171" s="4" t="s">
        <v>14</v>
      </c>
      <c r="F171" s="5"/>
      <c r="G171" s="8">
        <v>20000</v>
      </c>
      <c r="H171" s="6">
        <f t="shared" si="4"/>
        <v>20000</v>
      </c>
    </row>
    <row r="172" spans="1:8" x14ac:dyDescent="0.25">
      <c r="A172" s="18" t="s">
        <v>419</v>
      </c>
      <c r="B172" s="18" t="s">
        <v>236</v>
      </c>
      <c r="C172" s="18" t="s">
        <v>235</v>
      </c>
      <c r="D172" s="3" t="s">
        <v>24</v>
      </c>
      <c r="E172" s="4" t="s">
        <v>238</v>
      </c>
      <c r="F172" s="5"/>
      <c r="G172" s="8">
        <v>2000</v>
      </c>
      <c r="H172" s="6">
        <f t="shared" si="4"/>
        <v>2000</v>
      </c>
    </row>
    <row r="173" spans="1:8" x14ac:dyDescent="0.25">
      <c r="A173" s="18" t="s">
        <v>419</v>
      </c>
      <c r="B173" s="18" t="s">
        <v>236</v>
      </c>
      <c r="C173" s="18" t="s">
        <v>235</v>
      </c>
      <c r="D173" s="3" t="s">
        <v>27</v>
      </c>
      <c r="E173" s="4" t="s">
        <v>237</v>
      </c>
      <c r="F173" s="5"/>
      <c r="G173" s="8">
        <v>1000</v>
      </c>
      <c r="H173" s="6">
        <f t="shared" si="4"/>
        <v>1000</v>
      </c>
    </row>
    <row r="174" spans="1:8" ht="45" x14ac:dyDescent="0.25">
      <c r="A174" s="18" t="s">
        <v>552</v>
      </c>
      <c r="B174" s="18" t="s">
        <v>260</v>
      </c>
      <c r="C174" s="18" t="s">
        <v>269</v>
      </c>
      <c r="D174" s="3" t="s">
        <v>21</v>
      </c>
      <c r="E174" s="4" t="s">
        <v>261</v>
      </c>
      <c r="F174" s="5"/>
      <c r="G174" s="8">
        <v>25000</v>
      </c>
      <c r="H174" s="6">
        <f t="shared" si="4"/>
        <v>25000</v>
      </c>
    </row>
    <row r="175" spans="1:8" ht="45" x14ac:dyDescent="0.25">
      <c r="A175" s="18" t="s">
        <v>552</v>
      </c>
      <c r="B175" s="18" t="s">
        <v>260</v>
      </c>
      <c r="C175" s="18" t="s">
        <v>269</v>
      </c>
      <c r="D175" s="3" t="s">
        <v>37</v>
      </c>
      <c r="E175" s="4" t="s">
        <v>262</v>
      </c>
      <c r="F175" s="5"/>
      <c r="G175" s="8">
        <v>1000</v>
      </c>
      <c r="H175" s="6">
        <f t="shared" si="4"/>
        <v>1000</v>
      </c>
    </row>
    <row r="176" spans="1:8" ht="75" x14ac:dyDescent="0.25">
      <c r="A176" s="18" t="s">
        <v>552</v>
      </c>
      <c r="B176" s="18"/>
      <c r="C176" s="18" t="s">
        <v>150</v>
      </c>
      <c r="D176" s="3" t="s">
        <v>19</v>
      </c>
      <c r="E176" s="4" t="s">
        <v>369</v>
      </c>
      <c r="F176" s="7"/>
      <c r="G176" s="7"/>
      <c r="H176" s="12">
        <f t="shared" si="4"/>
        <v>0</v>
      </c>
    </row>
    <row r="177" spans="1:8" ht="120" x14ac:dyDescent="0.25">
      <c r="A177" s="18" t="s">
        <v>552</v>
      </c>
      <c r="B177" s="18"/>
      <c r="C177" s="18" t="s">
        <v>150</v>
      </c>
      <c r="D177" s="3" t="s">
        <v>20</v>
      </c>
      <c r="E177" s="4" t="s">
        <v>499</v>
      </c>
      <c r="F177" s="7"/>
      <c r="G177" s="7"/>
      <c r="H177" s="12">
        <f t="shared" si="4"/>
        <v>0</v>
      </c>
    </row>
    <row r="178" spans="1:8" ht="45" x14ac:dyDescent="0.25">
      <c r="A178" s="18" t="s">
        <v>552</v>
      </c>
      <c r="B178" s="18"/>
      <c r="C178" s="18" t="s">
        <v>150</v>
      </c>
      <c r="D178" s="3" t="s">
        <v>22</v>
      </c>
      <c r="E178" s="4" t="s">
        <v>370</v>
      </c>
      <c r="F178" s="7"/>
      <c r="G178" s="7"/>
      <c r="H178" s="12">
        <f t="shared" ref="H178:H241" si="5">F178+G178</f>
        <v>0</v>
      </c>
    </row>
    <row r="179" spans="1:8" ht="135" x14ac:dyDescent="0.25">
      <c r="A179" s="18" t="s">
        <v>552</v>
      </c>
      <c r="B179" s="18"/>
      <c r="C179" s="18" t="s">
        <v>150</v>
      </c>
      <c r="D179" s="3" t="s">
        <v>23</v>
      </c>
      <c r="E179" s="4" t="s">
        <v>151</v>
      </c>
      <c r="F179" s="7"/>
      <c r="G179" s="7"/>
      <c r="H179" s="12">
        <f t="shared" si="5"/>
        <v>0</v>
      </c>
    </row>
    <row r="180" spans="1:8" ht="210" x14ac:dyDescent="0.25">
      <c r="A180" s="18" t="s">
        <v>552</v>
      </c>
      <c r="B180" s="18"/>
      <c r="C180" s="18" t="s">
        <v>150</v>
      </c>
      <c r="D180" s="156" t="s">
        <v>37</v>
      </c>
      <c r="E180" s="157" t="s">
        <v>152</v>
      </c>
      <c r="F180" s="7"/>
      <c r="G180" s="7"/>
      <c r="H180" s="12">
        <f t="shared" si="5"/>
        <v>0</v>
      </c>
    </row>
    <row r="181" spans="1:8" ht="45" x14ac:dyDescent="0.25">
      <c r="A181" s="18" t="s">
        <v>552</v>
      </c>
      <c r="B181" s="18"/>
      <c r="C181" s="18" t="s">
        <v>150</v>
      </c>
      <c r="D181" s="3" t="s">
        <v>25</v>
      </c>
      <c r="E181" s="4" t="s">
        <v>153</v>
      </c>
      <c r="F181" s="5"/>
      <c r="G181" s="5">
        <v>2000</v>
      </c>
      <c r="H181" s="11">
        <f t="shared" si="5"/>
        <v>2000</v>
      </c>
    </row>
    <row r="182" spans="1:8" ht="150" x14ac:dyDescent="0.25">
      <c r="A182" s="18" t="s">
        <v>552</v>
      </c>
      <c r="B182" s="18"/>
      <c r="C182" s="18" t="s">
        <v>150</v>
      </c>
      <c r="D182" s="3" t="s">
        <v>38</v>
      </c>
      <c r="E182" s="4" t="s">
        <v>154</v>
      </c>
      <c r="F182" s="17"/>
      <c r="G182" s="7"/>
      <c r="H182" s="12">
        <f t="shared" si="5"/>
        <v>0</v>
      </c>
    </row>
    <row r="183" spans="1:8" ht="195" x14ac:dyDescent="0.25">
      <c r="A183" s="18" t="s">
        <v>552</v>
      </c>
      <c r="B183" s="18"/>
      <c r="C183" s="18" t="s">
        <v>150</v>
      </c>
      <c r="D183" s="3" t="s">
        <v>41</v>
      </c>
      <c r="E183" s="4" t="s">
        <v>155</v>
      </c>
      <c r="F183" s="17"/>
      <c r="G183" s="7"/>
      <c r="H183" s="12">
        <f t="shared" si="5"/>
        <v>0</v>
      </c>
    </row>
    <row r="184" spans="1:8" x14ac:dyDescent="0.25">
      <c r="A184" s="18" t="s">
        <v>121</v>
      </c>
      <c r="B184" s="18" t="s">
        <v>85</v>
      </c>
      <c r="C184" s="18" t="s">
        <v>85</v>
      </c>
      <c r="D184" s="3" t="s">
        <v>19</v>
      </c>
      <c r="E184" s="10" t="s">
        <v>83</v>
      </c>
      <c r="F184" s="5">
        <v>33000</v>
      </c>
      <c r="G184" s="5">
        <v>2000</v>
      </c>
      <c r="H184" s="6">
        <f t="shared" si="5"/>
        <v>35000</v>
      </c>
    </row>
    <row r="185" spans="1:8" x14ac:dyDescent="0.25">
      <c r="A185" s="18" t="s">
        <v>121</v>
      </c>
      <c r="B185" s="18" t="s">
        <v>85</v>
      </c>
      <c r="C185" s="18" t="s">
        <v>85</v>
      </c>
      <c r="D185" s="3" t="s">
        <v>19</v>
      </c>
      <c r="E185" s="10" t="s">
        <v>84</v>
      </c>
      <c r="F185" s="7">
        <v>10000</v>
      </c>
      <c r="G185" s="7">
        <v>700</v>
      </c>
      <c r="H185" s="12">
        <f t="shared" si="5"/>
        <v>10700</v>
      </c>
    </row>
    <row r="186" spans="1:8" x14ac:dyDescent="0.25">
      <c r="A186" s="18" t="s">
        <v>121</v>
      </c>
      <c r="B186" s="18" t="s">
        <v>85</v>
      </c>
      <c r="C186" s="18" t="s">
        <v>85</v>
      </c>
      <c r="D186" s="3" t="s">
        <v>19</v>
      </c>
      <c r="E186" s="10" t="s">
        <v>500</v>
      </c>
      <c r="F186" s="7">
        <v>10000</v>
      </c>
      <c r="G186" s="7">
        <v>700</v>
      </c>
      <c r="H186" s="12">
        <f t="shared" si="5"/>
        <v>10700</v>
      </c>
    </row>
    <row r="187" spans="1:8" ht="30" x14ac:dyDescent="0.25">
      <c r="A187" s="18" t="s">
        <v>121</v>
      </c>
      <c r="B187" s="18" t="s">
        <v>85</v>
      </c>
      <c r="C187" s="18" t="s">
        <v>85</v>
      </c>
      <c r="D187" s="3" t="s">
        <v>20</v>
      </c>
      <c r="E187" s="10" t="s">
        <v>501</v>
      </c>
      <c r="F187" s="5">
        <v>20000</v>
      </c>
      <c r="G187" s="5">
        <v>500</v>
      </c>
      <c r="H187" s="6">
        <f t="shared" si="5"/>
        <v>20500</v>
      </c>
    </row>
    <row r="188" spans="1:8" x14ac:dyDescent="0.25">
      <c r="A188" s="18" t="s">
        <v>121</v>
      </c>
      <c r="B188" s="18" t="s">
        <v>85</v>
      </c>
      <c r="C188" s="18" t="s">
        <v>85</v>
      </c>
      <c r="D188" s="3" t="s">
        <v>21</v>
      </c>
      <c r="E188" s="10" t="s">
        <v>80</v>
      </c>
      <c r="F188" s="5">
        <v>35000</v>
      </c>
      <c r="G188" s="5">
        <v>23000</v>
      </c>
      <c r="H188" s="6">
        <f t="shared" si="5"/>
        <v>58000</v>
      </c>
    </row>
    <row r="189" spans="1:8" ht="75" x14ac:dyDescent="0.25">
      <c r="A189" s="18" t="s">
        <v>121</v>
      </c>
      <c r="B189" s="18" t="s">
        <v>85</v>
      </c>
      <c r="C189" s="18" t="s">
        <v>85</v>
      </c>
      <c r="D189" s="3" t="s">
        <v>23</v>
      </c>
      <c r="E189" s="10" t="s">
        <v>403</v>
      </c>
      <c r="F189" s="5"/>
      <c r="G189" s="5">
        <v>7000</v>
      </c>
      <c r="H189" s="6">
        <f t="shared" si="5"/>
        <v>7000</v>
      </c>
    </row>
    <row r="190" spans="1:8" ht="30" x14ac:dyDescent="0.25">
      <c r="A190" s="18" t="s">
        <v>121</v>
      </c>
      <c r="B190" s="18" t="s">
        <v>85</v>
      </c>
      <c r="C190" s="18" t="s">
        <v>85</v>
      </c>
      <c r="D190" s="3" t="s">
        <v>24</v>
      </c>
      <c r="E190" s="10" t="s">
        <v>494</v>
      </c>
      <c r="F190" s="7"/>
      <c r="G190" s="7"/>
      <c r="H190" s="6">
        <f t="shared" si="5"/>
        <v>0</v>
      </c>
    </row>
    <row r="191" spans="1:8" ht="75" x14ac:dyDescent="0.25">
      <c r="A191" s="18" t="s">
        <v>121</v>
      </c>
      <c r="B191" s="18" t="s">
        <v>85</v>
      </c>
      <c r="C191" s="18" t="s">
        <v>85</v>
      </c>
      <c r="D191" s="3" t="s">
        <v>27</v>
      </c>
      <c r="E191" s="10" t="s">
        <v>502</v>
      </c>
      <c r="F191" s="5"/>
      <c r="G191" s="5">
        <v>1500</v>
      </c>
      <c r="H191" s="6">
        <f t="shared" si="5"/>
        <v>1500</v>
      </c>
    </row>
    <row r="192" spans="1:8" ht="105" x14ac:dyDescent="0.25">
      <c r="A192" s="18" t="s">
        <v>121</v>
      </c>
      <c r="B192" s="18" t="s">
        <v>85</v>
      </c>
      <c r="C192" s="18" t="s">
        <v>85</v>
      </c>
      <c r="D192" s="3" t="s">
        <v>37</v>
      </c>
      <c r="E192" s="10" t="s">
        <v>503</v>
      </c>
      <c r="F192" s="5"/>
      <c r="G192" s="5">
        <v>1500</v>
      </c>
      <c r="H192" s="6">
        <f t="shared" si="5"/>
        <v>1500</v>
      </c>
    </row>
    <row r="193" spans="1:8" ht="120" x14ac:dyDescent="0.25">
      <c r="A193" s="18" t="s">
        <v>121</v>
      </c>
      <c r="B193" s="18" t="s">
        <v>85</v>
      </c>
      <c r="C193" s="18" t="s">
        <v>85</v>
      </c>
      <c r="D193" s="3" t="s">
        <v>38</v>
      </c>
      <c r="E193" s="10" t="s">
        <v>86</v>
      </c>
      <c r="F193" s="5"/>
      <c r="G193" s="5">
        <v>15000</v>
      </c>
      <c r="H193" s="6">
        <f t="shared" si="5"/>
        <v>15000</v>
      </c>
    </row>
    <row r="194" spans="1:8" ht="75" x14ac:dyDescent="0.25">
      <c r="A194" s="18" t="s">
        <v>121</v>
      </c>
      <c r="B194" s="18" t="s">
        <v>85</v>
      </c>
      <c r="C194" s="18" t="s">
        <v>85</v>
      </c>
      <c r="D194" s="3" t="s">
        <v>42</v>
      </c>
      <c r="E194" s="10" t="s">
        <v>504</v>
      </c>
      <c r="F194" s="7"/>
      <c r="G194" s="7"/>
      <c r="H194" s="6">
        <f t="shared" si="5"/>
        <v>0</v>
      </c>
    </row>
    <row r="195" spans="1:8" ht="30" customHeight="1" x14ac:dyDescent="0.25">
      <c r="A195" s="18" t="s">
        <v>121</v>
      </c>
      <c r="B195" s="18" t="s">
        <v>172</v>
      </c>
      <c r="C195" s="18" t="s">
        <v>172</v>
      </c>
      <c r="D195" s="3" t="s">
        <v>45</v>
      </c>
      <c r="E195" s="10" t="s">
        <v>505</v>
      </c>
      <c r="F195" s="8"/>
      <c r="G195" s="8">
        <v>2500</v>
      </c>
      <c r="H195" s="11">
        <f t="shared" si="5"/>
        <v>2500</v>
      </c>
    </row>
    <row r="196" spans="1:8" ht="30" x14ac:dyDescent="0.25">
      <c r="A196" s="18" t="s">
        <v>121</v>
      </c>
      <c r="B196" s="18" t="s">
        <v>172</v>
      </c>
      <c r="C196" s="18" t="s">
        <v>172</v>
      </c>
      <c r="D196" s="3" t="s">
        <v>20</v>
      </c>
      <c r="E196" s="4" t="s">
        <v>263</v>
      </c>
      <c r="F196" s="5"/>
      <c r="G196" s="5">
        <v>5000</v>
      </c>
      <c r="H196" s="6">
        <f t="shared" si="5"/>
        <v>5000</v>
      </c>
    </row>
    <row r="197" spans="1:8" ht="121.5" customHeight="1" x14ac:dyDescent="0.25">
      <c r="A197" s="18" t="s">
        <v>121</v>
      </c>
      <c r="B197" s="18" t="s">
        <v>172</v>
      </c>
      <c r="C197" s="18" t="s">
        <v>172</v>
      </c>
      <c r="D197" s="3" t="s">
        <v>21</v>
      </c>
      <c r="E197" s="10" t="s">
        <v>376</v>
      </c>
      <c r="F197" s="8"/>
      <c r="G197" s="8">
        <v>3000</v>
      </c>
      <c r="H197" s="11">
        <f t="shared" si="5"/>
        <v>3000</v>
      </c>
    </row>
    <row r="198" spans="1:8" ht="135.75" customHeight="1" x14ac:dyDescent="0.25">
      <c r="A198" s="18" t="s">
        <v>121</v>
      </c>
      <c r="B198" s="18" t="s">
        <v>172</v>
      </c>
      <c r="C198" s="18" t="s">
        <v>172</v>
      </c>
      <c r="D198" s="3" t="s">
        <v>39</v>
      </c>
      <c r="E198" s="4" t="s">
        <v>264</v>
      </c>
      <c r="F198" s="7"/>
      <c r="G198" s="7"/>
      <c r="H198" s="12">
        <f t="shared" si="5"/>
        <v>0</v>
      </c>
    </row>
    <row r="199" spans="1:8" ht="92.25" customHeight="1" x14ac:dyDescent="0.25">
      <c r="A199" s="18" t="s">
        <v>6</v>
      </c>
      <c r="B199" s="18" t="s">
        <v>33</v>
      </c>
      <c r="C199" s="18" t="s">
        <v>32</v>
      </c>
      <c r="D199" s="3" t="s">
        <v>19</v>
      </c>
      <c r="E199" s="4" t="s">
        <v>34</v>
      </c>
      <c r="F199" s="5">
        <v>80000</v>
      </c>
      <c r="G199" s="5">
        <v>40000</v>
      </c>
      <c r="H199" s="6">
        <f t="shared" si="5"/>
        <v>120000</v>
      </c>
    </row>
    <row r="200" spans="1:8" x14ac:dyDescent="0.25">
      <c r="A200" s="18" t="s">
        <v>6</v>
      </c>
      <c r="B200" s="18" t="s">
        <v>33</v>
      </c>
      <c r="C200" s="18" t="s">
        <v>32</v>
      </c>
      <c r="D200" s="3" t="s">
        <v>21</v>
      </c>
      <c r="E200" s="10" t="s">
        <v>363</v>
      </c>
      <c r="F200" s="7"/>
      <c r="G200" s="7"/>
      <c r="H200" s="12">
        <f t="shared" si="5"/>
        <v>0</v>
      </c>
    </row>
    <row r="201" spans="1:8" x14ac:dyDescent="0.25">
      <c r="A201" s="18" t="s">
        <v>6</v>
      </c>
      <c r="B201" s="18" t="s">
        <v>33</v>
      </c>
      <c r="C201" s="18" t="s">
        <v>32</v>
      </c>
      <c r="D201" s="156" t="s">
        <v>37</v>
      </c>
      <c r="E201" s="157" t="s">
        <v>35</v>
      </c>
      <c r="F201" s="5"/>
      <c r="G201" s="5">
        <v>50000</v>
      </c>
      <c r="H201" s="6">
        <f t="shared" si="5"/>
        <v>50000</v>
      </c>
    </row>
    <row r="202" spans="1:8" ht="30" x14ac:dyDescent="0.25">
      <c r="A202" s="18" t="s">
        <v>6</v>
      </c>
      <c r="B202" s="18" t="s">
        <v>33</v>
      </c>
      <c r="C202" s="18" t="s">
        <v>32</v>
      </c>
      <c r="D202" s="3" t="s">
        <v>25</v>
      </c>
      <c r="E202" s="10" t="s">
        <v>36</v>
      </c>
      <c r="F202" s="5"/>
      <c r="G202" s="5">
        <v>200</v>
      </c>
      <c r="H202" s="6">
        <f t="shared" si="5"/>
        <v>200</v>
      </c>
    </row>
    <row r="203" spans="1:8" x14ac:dyDescent="0.25">
      <c r="A203" s="18" t="s">
        <v>6</v>
      </c>
      <c r="B203" s="18" t="s">
        <v>33</v>
      </c>
      <c r="C203" s="18" t="s">
        <v>32</v>
      </c>
      <c r="D203" s="3" t="s">
        <v>37</v>
      </c>
      <c r="E203" s="10" t="s">
        <v>46</v>
      </c>
      <c r="F203" s="8"/>
      <c r="G203" s="8">
        <v>3000</v>
      </c>
      <c r="H203" s="11">
        <f t="shared" si="5"/>
        <v>3000</v>
      </c>
    </row>
    <row r="204" spans="1:8" ht="60" x14ac:dyDescent="0.25">
      <c r="A204" s="18" t="s">
        <v>173</v>
      </c>
      <c r="B204" s="18" t="s">
        <v>174</v>
      </c>
      <c r="C204" s="18" t="s">
        <v>287</v>
      </c>
      <c r="D204" s="3" t="s">
        <v>19</v>
      </c>
      <c r="E204" s="4" t="s">
        <v>187</v>
      </c>
      <c r="F204" s="7">
        <v>52284</v>
      </c>
      <c r="G204" s="5">
        <v>15685</v>
      </c>
      <c r="H204" s="6">
        <f t="shared" si="5"/>
        <v>67969</v>
      </c>
    </row>
    <row r="205" spans="1:8" ht="60" x14ac:dyDescent="0.25">
      <c r="A205" s="18" t="s">
        <v>173</v>
      </c>
      <c r="B205" s="18" t="s">
        <v>174</v>
      </c>
      <c r="C205" s="18" t="s">
        <v>287</v>
      </c>
      <c r="D205" s="3" t="s">
        <v>20</v>
      </c>
      <c r="E205" s="4" t="s">
        <v>186</v>
      </c>
      <c r="F205" s="5">
        <v>15645</v>
      </c>
      <c r="G205" s="5"/>
      <c r="H205" s="6">
        <f t="shared" si="5"/>
        <v>15645</v>
      </c>
    </row>
    <row r="206" spans="1:8" ht="105" x14ac:dyDescent="0.25">
      <c r="A206" s="18" t="s">
        <v>173</v>
      </c>
      <c r="B206" s="18" t="s">
        <v>174</v>
      </c>
      <c r="C206" s="18" t="s">
        <v>287</v>
      </c>
      <c r="D206" s="3" t="s">
        <v>21</v>
      </c>
      <c r="E206" s="4" t="s">
        <v>185</v>
      </c>
      <c r="F206" s="5">
        <f>36000+14400</f>
        <v>50400</v>
      </c>
      <c r="G206" s="5"/>
      <c r="H206" s="6">
        <f t="shared" si="5"/>
        <v>50400</v>
      </c>
    </row>
    <row r="207" spans="1:8" x14ac:dyDescent="0.25">
      <c r="A207" s="18" t="s">
        <v>173</v>
      </c>
      <c r="B207" s="18" t="s">
        <v>174</v>
      </c>
      <c r="C207" s="18" t="s">
        <v>287</v>
      </c>
      <c r="D207" s="3" t="s">
        <v>22</v>
      </c>
      <c r="E207" s="4" t="s">
        <v>184</v>
      </c>
      <c r="F207" s="5">
        <f>2*85000</f>
        <v>170000</v>
      </c>
      <c r="G207" s="5">
        <f>2*25500</f>
        <v>51000</v>
      </c>
      <c r="H207" s="12">
        <f t="shared" si="5"/>
        <v>221000</v>
      </c>
    </row>
    <row r="208" spans="1:8" ht="45" x14ac:dyDescent="0.25">
      <c r="A208" s="18" t="s">
        <v>173</v>
      </c>
      <c r="B208" s="18" t="s">
        <v>174</v>
      </c>
      <c r="C208" s="18" t="s">
        <v>287</v>
      </c>
      <c r="D208" s="3" t="s">
        <v>23</v>
      </c>
      <c r="E208" s="4" t="s">
        <v>183</v>
      </c>
      <c r="F208" s="5"/>
      <c r="G208" s="5">
        <v>7568</v>
      </c>
      <c r="H208" s="6">
        <f t="shared" si="5"/>
        <v>7568</v>
      </c>
    </row>
    <row r="209" spans="1:8" ht="30" x14ac:dyDescent="0.25">
      <c r="A209" s="18" t="s">
        <v>173</v>
      </c>
      <c r="B209" s="18" t="s">
        <v>174</v>
      </c>
      <c r="C209" s="18" t="s">
        <v>287</v>
      </c>
      <c r="D209" s="3" t="s">
        <v>24</v>
      </c>
      <c r="E209" s="4" t="s">
        <v>182</v>
      </c>
      <c r="F209" s="5"/>
      <c r="G209" s="5">
        <v>3200</v>
      </c>
      <c r="H209" s="6">
        <f t="shared" si="5"/>
        <v>3200</v>
      </c>
    </row>
    <row r="210" spans="1:8" ht="30" x14ac:dyDescent="0.25">
      <c r="A210" s="18" t="s">
        <v>173</v>
      </c>
      <c r="B210" s="18" t="s">
        <v>174</v>
      </c>
      <c r="C210" s="18" t="s">
        <v>287</v>
      </c>
      <c r="D210" s="3" t="s">
        <v>25</v>
      </c>
      <c r="E210" s="4" t="s">
        <v>181</v>
      </c>
      <c r="F210" s="5"/>
      <c r="G210" s="5">
        <v>15000</v>
      </c>
      <c r="H210" s="6">
        <f t="shared" si="5"/>
        <v>15000</v>
      </c>
    </row>
    <row r="211" spans="1:8" ht="30" x14ac:dyDescent="0.25">
      <c r="A211" s="18" t="s">
        <v>173</v>
      </c>
      <c r="B211" s="18" t="s">
        <v>174</v>
      </c>
      <c r="C211" s="18" t="s">
        <v>287</v>
      </c>
      <c r="D211" s="3" t="s">
        <v>26</v>
      </c>
      <c r="E211" s="4" t="s">
        <v>180</v>
      </c>
      <c r="F211" s="5"/>
      <c r="G211" s="5">
        <v>5000</v>
      </c>
      <c r="H211" s="6">
        <f t="shared" si="5"/>
        <v>5000</v>
      </c>
    </row>
    <row r="212" spans="1:8" ht="30" x14ac:dyDescent="0.25">
      <c r="A212" s="18" t="s">
        <v>173</v>
      </c>
      <c r="B212" s="18" t="s">
        <v>174</v>
      </c>
      <c r="C212" s="18" t="s">
        <v>287</v>
      </c>
      <c r="D212" s="3" t="s">
        <v>27</v>
      </c>
      <c r="E212" s="4" t="s">
        <v>179</v>
      </c>
      <c r="F212" s="5"/>
      <c r="G212" s="5">
        <v>9000</v>
      </c>
      <c r="H212" s="6">
        <f t="shared" si="5"/>
        <v>9000</v>
      </c>
    </row>
    <row r="213" spans="1:8" ht="30" x14ac:dyDescent="0.25">
      <c r="A213" s="18"/>
      <c r="B213" s="18"/>
      <c r="C213" s="18" t="s">
        <v>287</v>
      </c>
      <c r="D213" s="3" t="s">
        <v>37</v>
      </c>
      <c r="E213" s="4" t="s">
        <v>178</v>
      </c>
      <c r="F213" s="5"/>
      <c r="G213" s="5">
        <v>47475</v>
      </c>
      <c r="H213" s="6">
        <f t="shared" si="5"/>
        <v>47475</v>
      </c>
    </row>
    <row r="214" spans="1:8" ht="45" x14ac:dyDescent="0.25">
      <c r="A214" s="18" t="s">
        <v>173</v>
      </c>
      <c r="B214" s="18" t="s">
        <v>174</v>
      </c>
      <c r="C214" s="18" t="s">
        <v>287</v>
      </c>
      <c r="D214" s="3" t="s">
        <v>40</v>
      </c>
      <c r="E214" s="4" t="s">
        <v>177</v>
      </c>
      <c r="F214" s="5">
        <v>0</v>
      </c>
      <c r="G214" s="5">
        <v>0</v>
      </c>
      <c r="H214" s="6">
        <f t="shared" si="5"/>
        <v>0</v>
      </c>
    </row>
    <row r="215" spans="1:8" ht="60" x14ac:dyDescent="0.25">
      <c r="A215" s="18" t="s">
        <v>173</v>
      </c>
      <c r="B215" s="18" t="s">
        <v>174</v>
      </c>
      <c r="C215" s="18" t="s">
        <v>287</v>
      </c>
      <c r="D215" s="3" t="s">
        <v>42</v>
      </c>
      <c r="E215" s="4" t="s">
        <v>176</v>
      </c>
      <c r="F215" s="5">
        <v>0</v>
      </c>
      <c r="G215" s="5">
        <v>0</v>
      </c>
      <c r="H215" s="6">
        <f t="shared" si="5"/>
        <v>0</v>
      </c>
    </row>
    <row r="216" spans="1:8" ht="60" x14ac:dyDescent="0.25">
      <c r="A216" s="18" t="s">
        <v>173</v>
      </c>
      <c r="B216" s="18" t="s">
        <v>174</v>
      </c>
      <c r="C216" s="18" t="s">
        <v>287</v>
      </c>
      <c r="D216" s="3" t="s">
        <v>45</v>
      </c>
      <c r="E216" s="4" t="s">
        <v>175</v>
      </c>
      <c r="F216" s="5"/>
      <c r="G216" s="5">
        <v>35000</v>
      </c>
      <c r="H216" s="6">
        <f t="shared" si="5"/>
        <v>35000</v>
      </c>
    </row>
    <row r="217" spans="1:8" x14ac:dyDescent="0.25">
      <c r="A217" s="18" t="s">
        <v>200</v>
      </c>
      <c r="B217" s="18" t="s">
        <v>201</v>
      </c>
      <c r="C217" s="18" t="s">
        <v>202</v>
      </c>
      <c r="D217" s="3" t="s">
        <v>43</v>
      </c>
      <c r="E217" s="4" t="s">
        <v>203</v>
      </c>
      <c r="F217" s="8"/>
      <c r="G217" s="8">
        <v>10000</v>
      </c>
      <c r="H217" s="11">
        <f t="shared" si="5"/>
        <v>10000</v>
      </c>
    </row>
    <row r="218" spans="1:8" x14ac:dyDescent="0.25">
      <c r="A218" s="18" t="s">
        <v>200</v>
      </c>
      <c r="B218" s="18" t="s">
        <v>201</v>
      </c>
      <c r="C218" s="18" t="s">
        <v>202</v>
      </c>
      <c r="D218" s="13" t="s">
        <v>21</v>
      </c>
      <c r="E218" s="17" t="s">
        <v>265</v>
      </c>
      <c r="F218" s="7">
        <v>10000</v>
      </c>
      <c r="G218" s="7"/>
      <c r="H218" s="12">
        <f t="shared" si="5"/>
        <v>10000</v>
      </c>
    </row>
    <row r="219" spans="1:8" ht="45" x14ac:dyDescent="0.25">
      <c r="A219" s="18" t="s">
        <v>6</v>
      </c>
      <c r="B219" s="18" t="s">
        <v>7</v>
      </c>
      <c r="C219" s="18" t="s">
        <v>17</v>
      </c>
      <c r="D219" s="3" t="s">
        <v>19</v>
      </c>
      <c r="E219" s="4" t="s">
        <v>9</v>
      </c>
      <c r="F219" s="5">
        <v>80000</v>
      </c>
      <c r="G219" s="8">
        <v>40000</v>
      </c>
      <c r="H219" s="6">
        <f t="shared" si="5"/>
        <v>120000</v>
      </c>
    </row>
    <row r="220" spans="1:8" ht="30" x14ac:dyDescent="0.25">
      <c r="A220" s="18" t="s">
        <v>6</v>
      </c>
      <c r="B220" s="18" t="s">
        <v>7</v>
      </c>
      <c r="C220" s="18" t="s">
        <v>17</v>
      </c>
      <c r="D220" s="3" t="s">
        <v>19</v>
      </c>
      <c r="E220" s="4" t="s">
        <v>10</v>
      </c>
      <c r="F220" s="5">
        <v>20000</v>
      </c>
      <c r="G220" s="5"/>
      <c r="H220" s="6">
        <f t="shared" si="5"/>
        <v>20000</v>
      </c>
    </row>
    <row r="221" spans="1:8" ht="30" x14ac:dyDescent="0.25">
      <c r="A221" s="18" t="s">
        <v>6</v>
      </c>
      <c r="B221" s="18" t="s">
        <v>7</v>
      </c>
      <c r="C221" s="18" t="s">
        <v>17</v>
      </c>
      <c r="D221" s="3" t="s">
        <v>20</v>
      </c>
      <c r="E221" s="4" t="s">
        <v>11</v>
      </c>
      <c r="F221" s="5">
        <v>6000</v>
      </c>
      <c r="G221" s="5">
        <v>0</v>
      </c>
      <c r="H221" s="6">
        <f t="shared" si="5"/>
        <v>6000</v>
      </c>
    </row>
    <row r="222" spans="1:8" ht="30" x14ac:dyDescent="0.25">
      <c r="A222" s="18" t="s">
        <v>6</v>
      </c>
      <c r="B222" s="18" t="s">
        <v>7</v>
      </c>
      <c r="C222" s="18" t="s">
        <v>17</v>
      </c>
      <c r="D222" s="3" t="s">
        <v>21</v>
      </c>
      <c r="E222" s="4" t="s">
        <v>12</v>
      </c>
      <c r="F222" s="5">
        <v>6000</v>
      </c>
      <c r="G222" s="5">
        <v>0</v>
      </c>
      <c r="H222" s="6">
        <f t="shared" si="5"/>
        <v>6000</v>
      </c>
    </row>
    <row r="223" spans="1:8" x14ac:dyDescent="0.25">
      <c r="A223" s="18" t="s">
        <v>6</v>
      </c>
      <c r="B223" s="18" t="s">
        <v>7</v>
      </c>
      <c r="C223" s="18" t="s">
        <v>17</v>
      </c>
      <c r="D223" s="3" t="s">
        <v>22</v>
      </c>
      <c r="E223" s="4" t="s">
        <v>13</v>
      </c>
      <c r="F223" s="5">
        <v>80000</v>
      </c>
      <c r="G223" s="5">
        <v>40000</v>
      </c>
      <c r="H223" s="6">
        <f t="shared" si="5"/>
        <v>120000</v>
      </c>
    </row>
    <row r="224" spans="1:8" ht="30" x14ac:dyDescent="0.25">
      <c r="A224" s="18" t="s">
        <v>6</v>
      </c>
      <c r="B224" s="18" t="s">
        <v>7</v>
      </c>
      <c r="C224" s="18" t="s">
        <v>17</v>
      </c>
      <c r="D224" s="3" t="s">
        <v>23</v>
      </c>
      <c r="E224" s="4" t="s">
        <v>14</v>
      </c>
      <c r="F224" s="5"/>
      <c r="G224" s="5">
        <v>20000</v>
      </c>
      <c r="H224" s="6">
        <f t="shared" si="5"/>
        <v>20000</v>
      </c>
    </row>
    <row r="225" spans="1:8" ht="75" x14ac:dyDescent="0.25">
      <c r="A225" s="18" t="s">
        <v>551</v>
      </c>
      <c r="B225" s="18" t="s">
        <v>379</v>
      </c>
      <c r="C225" s="18" t="s">
        <v>188</v>
      </c>
      <c r="D225" s="18" t="s">
        <v>38</v>
      </c>
      <c r="E225" s="10" t="s">
        <v>289</v>
      </c>
      <c r="F225" s="7"/>
      <c r="G225" s="7"/>
      <c r="H225" s="12">
        <f t="shared" si="5"/>
        <v>0</v>
      </c>
    </row>
    <row r="226" spans="1:8" ht="105" x14ac:dyDescent="0.25">
      <c r="A226" s="18" t="s">
        <v>551</v>
      </c>
      <c r="B226" s="18" t="s">
        <v>379</v>
      </c>
      <c r="C226" s="18" t="s">
        <v>188</v>
      </c>
      <c r="D226" s="3" t="s">
        <v>38</v>
      </c>
      <c r="E226" s="4" t="s">
        <v>194</v>
      </c>
      <c r="F226" s="8"/>
      <c r="G226" s="8">
        <v>10000</v>
      </c>
      <c r="H226" s="11">
        <f t="shared" si="5"/>
        <v>10000</v>
      </c>
    </row>
    <row r="227" spans="1:8" ht="75" x14ac:dyDescent="0.25">
      <c r="A227" s="18" t="s">
        <v>551</v>
      </c>
      <c r="B227" s="18" t="s">
        <v>379</v>
      </c>
      <c r="C227" s="18" t="s">
        <v>188</v>
      </c>
      <c r="D227" s="3" t="s">
        <v>39</v>
      </c>
      <c r="E227" s="4" t="s">
        <v>193</v>
      </c>
      <c r="F227" s="8"/>
      <c r="G227" s="8">
        <v>1000</v>
      </c>
      <c r="H227" s="11">
        <f t="shared" si="5"/>
        <v>1000</v>
      </c>
    </row>
    <row r="228" spans="1:8" ht="105" x14ac:dyDescent="0.25">
      <c r="A228" s="18" t="s">
        <v>551</v>
      </c>
      <c r="B228" s="18" t="s">
        <v>379</v>
      </c>
      <c r="C228" s="18" t="s">
        <v>188</v>
      </c>
      <c r="D228" s="3" t="s">
        <v>26</v>
      </c>
      <c r="E228" s="155" t="s">
        <v>192</v>
      </c>
      <c r="F228" s="19"/>
      <c r="G228" s="19">
        <v>25000</v>
      </c>
      <c r="H228" s="20">
        <f t="shared" si="5"/>
        <v>25000</v>
      </c>
    </row>
    <row r="229" spans="1:8" ht="45" x14ac:dyDescent="0.25">
      <c r="A229" s="18" t="s">
        <v>551</v>
      </c>
      <c r="B229" s="18" t="s">
        <v>379</v>
      </c>
      <c r="C229" s="18" t="s">
        <v>188</v>
      </c>
      <c r="D229" s="3" t="s">
        <v>40</v>
      </c>
      <c r="E229" s="4" t="s">
        <v>191</v>
      </c>
      <c r="F229" s="7"/>
      <c r="G229" s="7"/>
      <c r="H229" s="12">
        <f t="shared" si="5"/>
        <v>0</v>
      </c>
    </row>
    <row r="230" spans="1:8" ht="60" x14ac:dyDescent="0.25">
      <c r="A230" s="18" t="s">
        <v>551</v>
      </c>
      <c r="B230" s="18" t="s">
        <v>379</v>
      </c>
      <c r="C230" s="18" t="s">
        <v>188</v>
      </c>
      <c r="D230" s="3" t="s">
        <v>38</v>
      </c>
      <c r="E230" s="4" t="s">
        <v>190</v>
      </c>
      <c r="F230" s="7"/>
      <c r="G230" s="7"/>
      <c r="H230" s="12">
        <f t="shared" si="5"/>
        <v>0</v>
      </c>
    </row>
    <row r="231" spans="1:8" ht="270" x14ac:dyDescent="0.25">
      <c r="A231" s="18" t="s">
        <v>551</v>
      </c>
      <c r="B231" s="18" t="s">
        <v>379</v>
      </c>
      <c r="C231" s="18" t="s">
        <v>188</v>
      </c>
      <c r="D231" s="3" t="s">
        <v>45</v>
      </c>
      <c r="E231" s="4" t="s">
        <v>195</v>
      </c>
      <c r="F231" s="7"/>
      <c r="G231" s="7"/>
      <c r="H231" s="12">
        <f t="shared" si="5"/>
        <v>0</v>
      </c>
    </row>
    <row r="232" spans="1:8" ht="45" x14ac:dyDescent="0.25">
      <c r="A232" s="18" t="s">
        <v>551</v>
      </c>
      <c r="B232" s="18" t="s">
        <v>379</v>
      </c>
      <c r="C232" s="18" t="s">
        <v>188</v>
      </c>
      <c r="D232" s="3" t="s">
        <v>45</v>
      </c>
      <c r="E232" s="4" t="s">
        <v>196</v>
      </c>
      <c r="F232" s="7"/>
      <c r="G232" s="7"/>
      <c r="H232" s="12">
        <f t="shared" si="5"/>
        <v>0</v>
      </c>
    </row>
    <row r="233" spans="1:8" ht="180" x14ac:dyDescent="0.25">
      <c r="A233" s="18" t="s">
        <v>553</v>
      </c>
      <c r="B233" s="18" t="s">
        <v>139</v>
      </c>
      <c r="C233" s="18" t="s">
        <v>122</v>
      </c>
      <c r="D233" s="3" t="s">
        <v>19</v>
      </c>
      <c r="E233" s="4" t="s">
        <v>123</v>
      </c>
      <c r="F233" s="7">
        <f>47000*2</f>
        <v>94000</v>
      </c>
      <c r="G233" s="7">
        <f>16171*2</f>
        <v>32342</v>
      </c>
      <c r="H233" s="6">
        <f t="shared" si="5"/>
        <v>126342</v>
      </c>
    </row>
    <row r="234" spans="1:8" ht="60" x14ac:dyDescent="0.25">
      <c r="A234" s="18" t="s">
        <v>553</v>
      </c>
      <c r="B234" s="18" t="s">
        <v>139</v>
      </c>
      <c r="C234" s="18" t="s">
        <v>122</v>
      </c>
      <c r="D234" s="3" t="s">
        <v>20</v>
      </c>
      <c r="E234" s="4" t="s">
        <v>124</v>
      </c>
      <c r="F234" s="5">
        <v>37000</v>
      </c>
      <c r="G234" s="5"/>
      <c r="H234" s="6">
        <f t="shared" si="5"/>
        <v>37000</v>
      </c>
    </row>
    <row r="235" spans="1:8" ht="45" x14ac:dyDescent="0.25">
      <c r="A235" s="18" t="s">
        <v>553</v>
      </c>
      <c r="B235" s="18" t="s">
        <v>139</v>
      </c>
      <c r="C235" s="18" t="s">
        <v>122</v>
      </c>
      <c r="D235" s="3" t="s">
        <v>21</v>
      </c>
      <c r="E235" s="4" t="s">
        <v>125</v>
      </c>
      <c r="F235" s="7">
        <f>28050*2</f>
        <v>56100</v>
      </c>
      <c r="G235" s="5">
        <v>2026</v>
      </c>
      <c r="H235" s="12">
        <f t="shared" si="5"/>
        <v>58126</v>
      </c>
    </row>
    <row r="236" spans="1:8" ht="288.75" customHeight="1" x14ac:dyDescent="0.25">
      <c r="A236" s="18" t="s">
        <v>553</v>
      </c>
      <c r="B236" s="18" t="s">
        <v>139</v>
      </c>
      <c r="C236" s="18" t="s">
        <v>122</v>
      </c>
      <c r="D236" s="3" t="s">
        <v>22</v>
      </c>
      <c r="E236" s="4" t="s">
        <v>126</v>
      </c>
      <c r="F236" s="5">
        <v>61941</v>
      </c>
      <c r="G236" s="5">
        <v>16953</v>
      </c>
      <c r="H236" s="6">
        <f t="shared" si="5"/>
        <v>78894</v>
      </c>
    </row>
    <row r="237" spans="1:8" ht="63" customHeight="1" x14ac:dyDescent="0.25">
      <c r="A237" s="18" t="s">
        <v>553</v>
      </c>
      <c r="B237" s="18" t="s">
        <v>139</v>
      </c>
      <c r="C237" s="18" t="s">
        <v>122</v>
      </c>
      <c r="D237" s="3" t="s">
        <v>23</v>
      </c>
      <c r="E237" s="4" t="s">
        <v>534</v>
      </c>
      <c r="F237" s="8">
        <f>24390+60152</f>
        <v>84542</v>
      </c>
      <c r="G237" s="5"/>
      <c r="H237" s="6">
        <f t="shared" si="5"/>
        <v>84542</v>
      </c>
    </row>
    <row r="238" spans="1:8" ht="75" x14ac:dyDescent="0.25">
      <c r="A238" s="18" t="s">
        <v>553</v>
      </c>
      <c r="B238" s="18" t="s">
        <v>139</v>
      </c>
      <c r="C238" s="18" t="s">
        <v>122</v>
      </c>
      <c r="D238" s="3" t="s">
        <v>24</v>
      </c>
      <c r="E238" s="4" t="s">
        <v>127</v>
      </c>
      <c r="F238" s="5"/>
      <c r="G238" s="5">
        <v>3000</v>
      </c>
      <c r="H238" s="6">
        <f t="shared" si="5"/>
        <v>3000</v>
      </c>
    </row>
    <row r="239" spans="1:8" ht="90" x14ac:dyDescent="0.25">
      <c r="A239" s="18" t="s">
        <v>553</v>
      </c>
      <c r="B239" s="18" t="s">
        <v>139</v>
      </c>
      <c r="C239" s="18" t="s">
        <v>122</v>
      </c>
      <c r="D239" s="156" t="s">
        <v>37</v>
      </c>
      <c r="E239" s="157" t="s">
        <v>128</v>
      </c>
      <c r="F239" s="5"/>
      <c r="G239" s="5">
        <v>60100</v>
      </c>
      <c r="H239" s="6">
        <f t="shared" si="5"/>
        <v>60100</v>
      </c>
    </row>
    <row r="240" spans="1:8" ht="210" x14ac:dyDescent="0.25">
      <c r="A240" s="18" t="s">
        <v>553</v>
      </c>
      <c r="B240" s="18" t="s">
        <v>139</v>
      </c>
      <c r="C240" s="18" t="s">
        <v>122</v>
      </c>
      <c r="D240" s="3" t="s">
        <v>25</v>
      </c>
      <c r="E240" s="155" t="s">
        <v>624</v>
      </c>
      <c r="F240" s="5"/>
      <c r="G240" s="5">
        <v>74119</v>
      </c>
      <c r="H240" s="6">
        <f t="shared" si="5"/>
        <v>74119</v>
      </c>
    </row>
    <row r="241" spans="1:8" ht="105" x14ac:dyDescent="0.25">
      <c r="A241" s="18" t="s">
        <v>553</v>
      </c>
      <c r="B241" s="18" t="s">
        <v>139</v>
      </c>
      <c r="C241" s="18" t="s">
        <v>122</v>
      </c>
      <c r="D241" s="3" t="s">
        <v>26</v>
      </c>
      <c r="E241" s="4" t="s">
        <v>129</v>
      </c>
      <c r="F241" s="5"/>
      <c r="G241" s="5">
        <v>3500</v>
      </c>
      <c r="H241" s="6">
        <f t="shared" si="5"/>
        <v>3500</v>
      </c>
    </row>
    <row r="242" spans="1:8" ht="107.25" customHeight="1" x14ac:dyDescent="0.25">
      <c r="A242" s="18" t="s">
        <v>553</v>
      </c>
      <c r="B242" s="18" t="s">
        <v>139</v>
      </c>
      <c r="C242" s="18" t="s">
        <v>122</v>
      </c>
      <c r="D242" s="3" t="s">
        <v>27</v>
      </c>
      <c r="E242" s="4" t="s">
        <v>130</v>
      </c>
      <c r="F242" s="5"/>
      <c r="G242" s="5">
        <v>2500</v>
      </c>
      <c r="H242" s="6">
        <f t="shared" ref="H242:H307" si="6">F242+G242</f>
        <v>2500</v>
      </c>
    </row>
    <row r="243" spans="1:8" ht="78" customHeight="1" x14ac:dyDescent="0.25">
      <c r="A243" s="18" t="s">
        <v>553</v>
      </c>
      <c r="B243" s="18" t="s">
        <v>139</v>
      </c>
      <c r="C243" s="18" t="s">
        <v>122</v>
      </c>
      <c r="D243" s="3" t="s">
        <v>28</v>
      </c>
      <c r="E243" s="4" t="s">
        <v>131</v>
      </c>
      <c r="F243" s="5"/>
      <c r="G243" s="5">
        <v>1500</v>
      </c>
      <c r="H243" s="6">
        <f t="shared" si="6"/>
        <v>1500</v>
      </c>
    </row>
    <row r="244" spans="1:8" ht="90.75" customHeight="1" x14ac:dyDescent="0.25">
      <c r="A244" s="18" t="s">
        <v>553</v>
      </c>
      <c r="B244" s="18" t="s">
        <v>139</v>
      </c>
      <c r="C244" s="18" t="s">
        <v>122</v>
      </c>
      <c r="D244" s="3" t="s">
        <v>37</v>
      </c>
      <c r="E244" s="4" t="s">
        <v>382</v>
      </c>
      <c r="G244" s="5">
        <f>23400+32000+6070</f>
        <v>61470</v>
      </c>
      <c r="H244" s="6">
        <f t="shared" si="6"/>
        <v>61470</v>
      </c>
    </row>
    <row r="245" spans="1:8" ht="135" x14ac:dyDescent="0.25">
      <c r="A245" s="18" t="s">
        <v>553</v>
      </c>
      <c r="B245" s="18" t="s">
        <v>139</v>
      </c>
      <c r="C245" s="18" t="s">
        <v>122</v>
      </c>
      <c r="D245" s="3" t="s">
        <v>38</v>
      </c>
      <c r="E245" s="4" t="s">
        <v>132</v>
      </c>
      <c r="G245" s="5">
        <v>33000</v>
      </c>
      <c r="H245" s="6">
        <f t="shared" si="6"/>
        <v>33000</v>
      </c>
    </row>
    <row r="246" spans="1:8" ht="30" x14ac:dyDescent="0.25">
      <c r="A246" s="18" t="s">
        <v>553</v>
      </c>
      <c r="B246" s="18" t="s">
        <v>139</v>
      </c>
      <c r="C246" s="18" t="s">
        <v>122</v>
      </c>
      <c r="D246" s="3" t="s">
        <v>39</v>
      </c>
      <c r="E246" s="4" t="s">
        <v>133</v>
      </c>
      <c r="G246" s="5">
        <v>50000</v>
      </c>
      <c r="H246" s="6">
        <f t="shared" si="6"/>
        <v>50000</v>
      </c>
    </row>
    <row r="247" spans="1:8" ht="45" x14ac:dyDescent="0.25">
      <c r="A247" s="18" t="s">
        <v>553</v>
      </c>
      <c r="B247" s="18" t="s">
        <v>139</v>
      </c>
      <c r="C247" s="18" t="s">
        <v>122</v>
      </c>
      <c r="D247" s="3" t="s">
        <v>40</v>
      </c>
      <c r="E247" s="4" t="s">
        <v>134</v>
      </c>
      <c r="G247" s="5">
        <f>15000+15000+30000</f>
        <v>60000</v>
      </c>
      <c r="H247" s="6">
        <f t="shared" si="6"/>
        <v>60000</v>
      </c>
    </row>
    <row r="248" spans="1:8" ht="195" x14ac:dyDescent="0.25">
      <c r="A248" s="18" t="s">
        <v>553</v>
      </c>
      <c r="B248" s="18" t="s">
        <v>139</v>
      </c>
      <c r="C248" s="18" t="s">
        <v>122</v>
      </c>
      <c r="D248" s="3" t="s">
        <v>41</v>
      </c>
      <c r="E248" s="4" t="s">
        <v>135</v>
      </c>
      <c r="G248" s="5">
        <v>8125</v>
      </c>
      <c r="H248" s="6">
        <f t="shared" si="6"/>
        <v>8125</v>
      </c>
    </row>
    <row r="249" spans="1:8" ht="150" x14ac:dyDescent="0.25">
      <c r="A249" s="18" t="s">
        <v>553</v>
      </c>
      <c r="B249" s="18" t="s">
        <v>139</v>
      </c>
      <c r="C249" s="18" t="s">
        <v>122</v>
      </c>
      <c r="D249" s="3" t="s">
        <v>42</v>
      </c>
      <c r="E249" s="4" t="s">
        <v>136</v>
      </c>
      <c r="G249" s="5">
        <v>1000000</v>
      </c>
      <c r="H249" s="6">
        <f t="shared" si="6"/>
        <v>1000000</v>
      </c>
    </row>
    <row r="250" spans="1:8" ht="90" x14ac:dyDescent="0.25">
      <c r="A250" s="18" t="s">
        <v>553</v>
      </c>
      <c r="B250" s="18" t="s">
        <v>139</v>
      </c>
      <c r="C250" s="18" t="s">
        <v>122</v>
      </c>
      <c r="D250" s="3" t="s">
        <v>43</v>
      </c>
      <c r="E250" s="4" t="s">
        <v>137</v>
      </c>
      <c r="G250" s="5">
        <v>5000</v>
      </c>
      <c r="H250" s="6">
        <f t="shared" si="6"/>
        <v>5000</v>
      </c>
    </row>
    <row r="251" spans="1:8" ht="105" x14ac:dyDescent="0.25">
      <c r="A251" s="18" t="s">
        <v>553</v>
      </c>
      <c r="B251" s="18" t="s">
        <v>139</v>
      </c>
      <c r="C251" s="18" t="s">
        <v>122</v>
      </c>
      <c r="D251" s="3" t="s">
        <v>44</v>
      </c>
      <c r="E251" s="4" t="s">
        <v>138</v>
      </c>
      <c r="G251" s="5">
        <v>50000</v>
      </c>
      <c r="H251" s="6">
        <f t="shared" si="6"/>
        <v>50000</v>
      </c>
    </row>
    <row r="252" spans="1:8" ht="30" x14ac:dyDescent="0.25">
      <c r="A252" s="18" t="s">
        <v>354</v>
      </c>
      <c r="B252" s="18" t="s">
        <v>197</v>
      </c>
      <c r="C252" s="18" t="s">
        <v>354</v>
      </c>
      <c r="D252" s="3" t="s">
        <v>19</v>
      </c>
      <c r="E252" s="10" t="s">
        <v>277</v>
      </c>
      <c r="F252" s="7"/>
      <c r="G252" s="7"/>
      <c r="H252" s="12">
        <f t="shared" si="6"/>
        <v>0</v>
      </c>
    </row>
    <row r="253" spans="1:8" x14ac:dyDescent="0.25">
      <c r="A253" s="18" t="s">
        <v>354</v>
      </c>
      <c r="B253" s="18" t="s">
        <v>197</v>
      </c>
      <c r="C253" s="18" t="s">
        <v>354</v>
      </c>
      <c r="D253" s="3" t="s">
        <v>20</v>
      </c>
      <c r="E253" s="10" t="s">
        <v>278</v>
      </c>
      <c r="F253" s="7"/>
      <c r="G253" s="7"/>
      <c r="H253" s="12">
        <f t="shared" si="6"/>
        <v>0</v>
      </c>
    </row>
    <row r="254" spans="1:8" ht="60" x14ac:dyDescent="0.25">
      <c r="A254" s="18" t="s">
        <v>354</v>
      </c>
      <c r="B254" s="18" t="s">
        <v>197</v>
      </c>
      <c r="C254" s="18" t="s">
        <v>354</v>
      </c>
      <c r="D254" s="3" t="s">
        <v>21</v>
      </c>
      <c r="E254" s="10" t="s">
        <v>279</v>
      </c>
      <c r="F254" s="7"/>
      <c r="G254" s="7"/>
      <c r="H254" s="12">
        <f t="shared" si="6"/>
        <v>0</v>
      </c>
    </row>
    <row r="255" spans="1:8" ht="60" x14ac:dyDescent="0.25">
      <c r="A255" s="18" t="s">
        <v>354</v>
      </c>
      <c r="B255" s="18" t="s">
        <v>197</v>
      </c>
      <c r="C255" s="18" t="s">
        <v>354</v>
      </c>
      <c r="D255" s="3" t="s">
        <v>22</v>
      </c>
      <c r="E255" s="10" t="s">
        <v>280</v>
      </c>
      <c r="F255" s="7"/>
      <c r="G255" s="7"/>
      <c r="H255" s="12">
        <f t="shared" si="6"/>
        <v>0</v>
      </c>
    </row>
    <row r="256" spans="1:8" ht="45" x14ac:dyDescent="0.25">
      <c r="A256" s="18" t="s">
        <v>354</v>
      </c>
      <c r="B256" s="18" t="s">
        <v>197</v>
      </c>
      <c r="C256" s="18" t="s">
        <v>354</v>
      </c>
      <c r="D256" s="3" t="s">
        <v>23</v>
      </c>
      <c r="E256" s="10" t="s">
        <v>276</v>
      </c>
      <c r="F256" s="7"/>
      <c r="G256" s="7"/>
      <c r="H256" s="12">
        <f t="shared" si="6"/>
        <v>0</v>
      </c>
    </row>
    <row r="257" spans="1:8" ht="30.75" customHeight="1" x14ac:dyDescent="0.25">
      <c r="A257" s="18" t="s">
        <v>354</v>
      </c>
      <c r="B257" s="18" t="s">
        <v>197</v>
      </c>
      <c r="C257" s="18" t="s">
        <v>354</v>
      </c>
      <c r="D257" s="3" t="s">
        <v>24</v>
      </c>
      <c r="E257" s="10" t="s">
        <v>275</v>
      </c>
      <c r="F257" s="7"/>
      <c r="G257" s="7"/>
      <c r="H257" s="12">
        <f t="shared" si="6"/>
        <v>0</v>
      </c>
    </row>
    <row r="258" spans="1:8" ht="30" x14ac:dyDescent="0.25">
      <c r="A258" s="18" t="s">
        <v>354</v>
      </c>
      <c r="B258" s="18" t="s">
        <v>197</v>
      </c>
      <c r="C258" s="18" t="s">
        <v>354</v>
      </c>
      <c r="D258" s="3" t="s">
        <v>26</v>
      </c>
      <c r="E258" s="10" t="s">
        <v>281</v>
      </c>
      <c r="F258" s="8"/>
      <c r="G258" s="8">
        <v>4500</v>
      </c>
      <c r="H258" s="11">
        <f t="shared" si="6"/>
        <v>4500</v>
      </c>
    </row>
    <row r="259" spans="1:8" ht="60" x14ac:dyDescent="0.25">
      <c r="A259" s="18" t="s">
        <v>354</v>
      </c>
      <c r="B259" s="18" t="s">
        <v>197</v>
      </c>
      <c r="C259" s="18" t="s">
        <v>354</v>
      </c>
      <c r="D259" s="3" t="s">
        <v>38</v>
      </c>
      <c r="E259" s="10" t="s">
        <v>282</v>
      </c>
      <c r="F259" s="8"/>
      <c r="G259" s="7">
        <f>8000+13000+500</f>
        <v>21500</v>
      </c>
      <c r="H259" s="11">
        <f t="shared" si="6"/>
        <v>21500</v>
      </c>
    </row>
    <row r="260" spans="1:8" ht="60" x14ac:dyDescent="0.25">
      <c r="A260" s="18" t="s">
        <v>354</v>
      </c>
      <c r="B260" s="18" t="s">
        <v>197</v>
      </c>
      <c r="C260" s="18" t="s">
        <v>354</v>
      </c>
      <c r="D260" s="3" t="s">
        <v>39</v>
      </c>
      <c r="E260" s="10" t="s">
        <v>283</v>
      </c>
      <c r="F260" s="7"/>
      <c r="G260" s="7"/>
      <c r="H260" s="12">
        <f t="shared" si="6"/>
        <v>0</v>
      </c>
    </row>
    <row r="261" spans="1:8" ht="45" x14ac:dyDescent="0.25">
      <c r="A261" s="18" t="s">
        <v>354</v>
      </c>
      <c r="B261" s="18" t="s">
        <v>197</v>
      </c>
      <c r="C261" s="18" t="s">
        <v>354</v>
      </c>
      <c r="D261" s="3" t="s">
        <v>40</v>
      </c>
      <c r="E261" s="10" t="s">
        <v>284</v>
      </c>
      <c r="F261" s="7"/>
      <c r="G261" s="7"/>
      <c r="H261" s="12">
        <f t="shared" si="6"/>
        <v>0</v>
      </c>
    </row>
    <row r="262" spans="1:8" x14ac:dyDescent="0.25">
      <c r="A262" s="18" t="s">
        <v>354</v>
      </c>
      <c r="B262" s="18" t="s">
        <v>197</v>
      </c>
      <c r="C262" s="18" t="s">
        <v>354</v>
      </c>
      <c r="D262" s="3" t="s">
        <v>42</v>
      </c>
      <c r="E262" s="10" t="s">
        <v>285</v>
      </c>
      <c r="F262" s="7"/>
      <c r="G262" s="7"/>
      <c r="H262" s="12">
        <f t="shared" si="6"/>
        <v>0</v>
      </c>
    </row>
    <row r="263" spans="1:8" ht="45" x14ac:dyDescent="0.25">
      <c r="A263" s="18" t="s">
        <v>354</v>
      </c>
      <c r="B263" s="18" t="s">
        <v>197</v>
      </c>
      <c r="C263" s="18" t="s">
        <v>354</v>
      </c>
      <c r="D263" s="3" t="s">
        <v>45</v>
      </c>
      <c r="E263" s="10" t="s">
        <v>286</v>
      </c>
      <c r="F263" s="8"/>
      <c r="G263" s="8">
        <v>35</v>
      </c>
      <c r="H263" s="11">
        <f t="shared" si="6"/>
        <v>35</v>
      </c>
    </row>
    <row r="264" spans="1:8" x14ac:dyDescent="0.25">
      <c r="A264" s="18" t="s">
        <v>120</v>
      </c>
      <c r="B264" s="18"/>
      <c r="C264" s="18" t="s">
        <v>120</v>
      </c>
      <c r="D264" s="18"/>
      <c r="E264" s="10" t="s">
        <v>375</v>
      </c>
      <c r="F264" s="8"/>
      <c r="G264" s="8"/>
      <c r="H264" s="6">
        <f t="shared" si="6"/>
        <v>0</v>
      </c>
    </row>
    <row r="265" spans="1:8" ht="75.75" customHeight="1" x14ac:dyDescent="0.25">
      <c r="A265" s="18" t="s">
        <v>419</v>
      </c>
      <c r="B265" s="18" t="s">
        <v>242</v>
      </c>
      <c r="C265" s="18" t="s">
        <v>506</v>
      </c>
      <c r="D265" s="3" t="s">
        <v>19</v>
      </c>
      <c r="E265" s="4" t="s">
        <v>259</v>
      </c>
      <c r="F265" s="5">
        <v>62000</v>
      </c>
      <c r="G265" s="7"/>
      <c r="H265" s="6">
        <f t="shared" si="6"/>
        <v>62000</v>
      </c>
    </row>
    <row r="266" spans="1:8" ht="105" x14ac:dyDescent="0.25">
      <c r="A266" s="18" t="s">
        <v>419</v>
      </c>
      <c r="B266" s="18" t="s">
        <v>242</v>
      </c>
      <c r="C266" s="18" t="s">
        <v>506</v>
      </c>
      <c r="D266" s="3" t="s">
        <v>20</v>
      </c>
      <c r="E266" s="4" t="s">
        <v>258</v>
      </c>
      <c r="F266" s="8">
        <f>40000*3</f>
        <v>120000</v>
      </c>
      <c r="G266" s="8"/>
      <c r="H266" s="11">
        <f t="shared" si="6"/>
        <v>120000</v>
      </c>
    </row>
    <row r="267" spans="1:8" ht="105" x14ac:dyDescent="0.25">
      <c r="A267" s="18" t="s">
        <v>419</v>
      </c>
      <c r="B267" s="18" t="s">
        <v>242</v>
      </c>
      <c r="C267" s="18" t="s">
        <v>506</v>
      </c>
      <c r="D267" s="3" t="s">
        <v>21</v>
      </c>
      <c r="E267" s="4" t="s">
        <v>257</v>
      </c>
      <c r="F267" s="8">
        <f>(92*4*17.5*2)*4</f>
        <v>51520</v>
      </c>
      <c r="G267" s="8"/>
      <c r="H267" s="11">
        <f t="shared" si="6"/>
        <v>51520</v>
      </c>
    </row>
    <row r="268" spans="1:8" ht="105" x14ac:dyDescent="0.25">
      <c r="A268" s="18" t="s">
        <v>419</v>
      </c>
      <c r="B268" s="18" t="s">
        <v>242</v>
      </c>
      <c r="C268" s="18" t="s">
        <v>506</v>
      </c>
      <c r="D268" s="3" t="s">
        <v>22</v>
      </c>
      <c r="E268" s="4" t="s">
        <v>256</v>
      </c>
      <c r="F268" s="8">
        <v>220000</v>
      </c>
      <c r="G268" s="8"/>
      <c r="H268" s="11">
        <f t="shared" si="6"/>
        <v>220000</v>
      </c>
    </row>
    <row r="269" spans="1:8" x14ac:dyDescent="0.25">
      <c r="A269" s="18" t="s">
        <v>419</v>
      </c>
      <c r="B269" s="18" t="s">
        <v>242</v>
      </c>
      <c r="C269" s="18" t="s">
        <v>506</v>
      </c>
      <c r="D269" s="3" t="s">
        <v>23</v>
      </c>
      <c r="E269" s="4" t="s">
        <v>255</v>
      </c>
      <c r="F269" s="5"/>
      <c r="G269" s="8">
        <v>40000</v>
      </c>
      <c r="H269" s="6">
        <f t="shared" si="6"/>
        <v>40000</v>
      </c>
    </row>
    <row r="270" spans="1:8" ht="105" x14ac:dyDescent="0.25">
      <c r="A270" s="18" t="s">
        <v>419</v>
      </c>
      <c r="B270" s="18" t="s">
        <v>242</v>
      </c>
      <c r="C270" s="18" t="s">
        <v>506</v>
      </c>
      <c r="D270" s="3" t="s">
        <v>24</v>
      </c>
      <c r="E270" s="4" t="s">
        <v>254</v>
      </c>
      <c r="F270" s="5"/>
      <c r="G270" s="8">
        <v>32400</v>
      </c>
      <c r="H270" s="6">
        <f t="shared" si="6"/>
        <v>32400</v>
      </c>
    </row>
    <row r="271" spans="1:8" ht="180" x14ac:dyDescent="0.25">
      <c r="A271" s="18" t="s">
        <v>419</v>
      </c>
      <c r="B271" s="18" t="s">
        <v>242</v>
      </c>
      <c r="C271" s="18" t="s">
        <v>506</v>
      </c>
      <c r="D271" s="156" t="s">
        <v>37</v>
      </c>
      <c r="E271" s="157" t="s">
        <v>253</v>
      </c>
      <c r="F271" s="5"/>
      <c r="G271" s="7">
        <f>22000+2700+4059+12000+4750+7000+820+2000+12000</f>
        <v>67329</v>
      </c>
      <c r="H271" s="6">
        <f t="shared" si="6"/>
        <v>67329</v>
      </c>
    </row>
    <row r="272" spans="1:8" x14ac:dyDescent="0.25">
      <c r="A272" s="18" t="s">
        <v>419</v>
      </c>
      <c r="B272" s="18" t="s">
        <v>242</v>
      </c>
      <c r="C272" s="18" t="s">
        <v>506</v>
      </c>
      <c r="D272" s="3" t="s">
        <v>25</v>
      </c>
      <c r="E272" s="4" t="s">
        <v>250</v>
      </c>
      <c r="F272" s="5"/>
      <c r="G272" s="8">
        <f>800*3</f>
        <v>2400</v>
      </c>
      <c r="H272" s="6">
        <f t="shared" si="6"/>
        <v>2400</v>
      </c>
    </row>
    <row r="273" spans="1:8" ht="30" x14ac:dyDescent="0.25">
      <c r="A273" s="18" t="s">
        <v>419</v>
      </c>
      <c r="B273" s="18" t="s">
        <v>242</v>
      </c>
      <c r="C273" s="18" t="s">
        <v>506</v>
      </c>
      <c r="D273" s="3" t="s">
        <v>26</v>
      </c>
      <c r="E273" s="155" t="s">
        <v>251</v>
      </c>
      <c r="F273" s="5"/>
      <c r="G273" s="8">
        <f>15000*3</f>
        <v>45000</v>
      </c>
      <c r="H273" s="6">
        <f t="shared" si="6"/>
        <v>45000</v>
      </c>
    </row>
    <row r="274" spans="1:8" x14ac:dyDescent="0.25">
      <c r="A274" s="18" t="s">
        <v>419</v>
      </c>
      <c r="B274" s="18" t="s">
        <v>242</v>
      </c>
      <c r="C274" s="18" t="s">
        <v>506</v>
      </c>
      <c r="D274" s="3" t="s">
        <v>27</v>
      </c>
      <c r="E274" s="155" t="s">
        <v>252</v>
      </c>
      <c r="F274" s="5"/>
      <c r="G274" s="8">
        <v>3000</v>
      </c>
      <c r="H274" s="6">
        <f t="shared" si="6"/>
        <v>3000</v>
      </c>
    </row>
    <row r="275" spans="1:8" ht="180" x14ac:dyDescent="0.25">
      <c r="A275" s="18" t="s">
        <v>419</v>
      </c>
      <c r="B275" s="18" t="s">
        <v>242</v>
      </c>
      <c r="C275" s="18" t="s">
        <v>506</v>
      </c>
      <c r="D275" s="3" t="s">
        <v>37</v>
      </c>
      <c r="E275" s="4" t="s">
        <v>249</v>
      </c>
      <c r="F275" s="5"/>
      <c r="G275" s="8">
        <f>26650+173500+84500+97000+7600</f>
        <v>389250</v>
      </c>
      <c r="H275" s="6">
        <f t="shared" si="6"/>
        <v>389250</v>
      </c>
    </row>
    <row r="276" spans="1:8" ht="105" x14ac:dyDescent="0.25">
      <c r="A276" s="18" t="s">
        <v>419</v>
      </c>
      <c r="B276" s="18" t="s">
        <v>242</v>
      </c>
      <c r="C276" s="18" t="s">
        <v>506</v>
      </c>
      <c r="D276" s="3" t="s">
        <v>38</v>
      </c>
      <c r="E276" s="4" t="s">
        <v>248</v>
      </c>
      <c r="F276" s="5"/>
      <c r="G276" s="8">
        <f>205000+11600+6300+30000</f>
        <v>252900</v>
      </c>
      <c r="H276" s="6">
        <f t="shared" si="6"/>
        <v>252900</v>
      </c>
    </row>
    <row r="277" spans="1:8" ht="45" x14ac:dyDescent="0.25">
      <c r="A277" s="18" t="s">
        <v>419</v>
      </c>
      <c r="B277" s="18" t="s">
        <v>242</v>
      </c>
      <c r="C277" s="18" t="s">
        <v>506</v>
      </c>
      <c r="D277" s="3" t="s">
        <v>39</v>
      </c>
      <c r="E277" s="4" t="s">
        <v>247</v>
      </c>
      <c r="F277" s="7"/>
      <c r="G277" s="7"/>
      <c r="H277" s="12">
        <f t="shared" si="6"/>
        <v>0</v>
      </c>
    </row>
    <row r="278" spans="1:8" ht="30" x14ac:dyDescent="0.25">
      <c r="A278" s="18" t="s">
        <v>419</v>
      </c>
      <c r="B278" s="18" t="s">
        <v>242</v>
      </c>
      <c r="C278" s="18" t="s">
        <v>506</v>
      </c>
      <c r="D278" s="3" t="s">
        <v>40</v>
      </c>
      <c r="E278" s="4" t="s">
        <v>246</v>
      </c>
      <c r="F278" s="7"/>
      <c r="G278" s="7"/>
      <c r="H278" s="12">
        <f t="shared" si="6"/>
        <v>0</v>
      </c>
    </row>
    <row r="279" spans="1:8" ht="75" x14ac:dyDescent="0.25">
      <c r="A279" s="18" t="s">
        <v>419</v>
      </c>
      <c r="B279" s="18" t="s">
        <v>242</v>
      </c>
      <c r="C279" s="18" t="s">
        <v>506</v>
      </c>
      <c r="D279" s="3" t="s">
        <v>41</v>
      </c>
      <c r="E279" s="4" t="s">
        <v>245</v>
      </c>
      <c r="F279" s="7"/>
      <c r="G279" s="7"/>
      <c r="H279" s="12">
        <f t="shared" si="6"/>
        <v>0</v>
      </c>
    </row>
    <row r="280" spans="1:8" x14ac:dyDescent="0.25">
      <c r="A280" s="18" t="s">
        <v>419</v>
      </c>
      <c r="B280" s="18" t="s">
        <v>242</v>
      </c>
      <c r="C280" s="18" t="s">
        <v>506</v>
      </c>
      <c r="D280" s="3" t="s">
        <v>42</v>
      </c>
      <c r="E280" s="4" t="s">
        <v>244</v>
      </c>
      <c r="F280" s="7"/>
      <c r="G280" s="7"/>
      <c r="H280" s="12">
        <f t="shared" si="6"/>
        <v>0</v>
      </c>
    </row>
    <row r="281" spans="1:8" ht="45" x14ac:dyDescent="0.25">
      <c r="A281" s="18" t="s">
        <v>419</v>
      </c>
      <c r="B281" s="18" t="s">
        <v>242</v>
      </c>
      <c r="C281" s="18" t="s">
        <v>506</v>
      </c>
      <c r="D281" s="3" t="s">
        <v>45</v>
      </c>
      <c r="E281" s="4" t="s">
        <v>243</v>
      </c>
      <c r="F281" s="5"/>
      <c r="G281" s="8">
        <f>2400+4500</f>
        <v>6900</v>
      </c>
      <c r="H281" s="6">
        <f t="shared" si="6"/>
        <v>6900</v>
      </c>
    </row>
    <row r="282" spans="1:8" x14ac:dyDescent="0.25">
      <c r="A282" s="18"/>
      <c r="B282" s="18" t="s">
        <v>198</v>
      </c>
      <c r="C282" s="18" t="s">
        <v>267</v>
      </c>
      <c r="D282" s="18"/>
      <c r="E282" s="10" t="s">
        <v>313</v>
      </c>
      <c r="F282" s="8">
        <v>0</v>
      </c>
      <c r="G282" s="8">
        <v>0</v>
      </c>
      <c r="H282" s="11">
        <f t="shared" si="6"/>
        <v>0</v>
      </c>
    </row>
    <row r="283" spans="1:8" x14ac:dyDescent="0.25">
      <c r="A283" s="18" t="s">
        <v>121</v>
      </c>
      <c r="B283" s="18" t="s">
        <v>71</v>
      </c>
      <c r="C283" s="18" t="s">
        <v>71</v>
      </c>
      <c r="D283" s="3" t="s">
        <v>19</v>
      </c>
      <c r="E283" s="10" t="s">
        <v>72</v>
      </c>
      <c r="F283" s="5">
        <v>35000</v>
      </c>
      <c r="G283" s="5">
        <v>12250</v>
      </c>
      <c r="H283" s="6">
        <f t="shared" si="6"/>
        <v>47250</v>
      </c>
    </row>
    <row r="284" spans="1:8" x14ac:dyDescent="0.25">
      <c r="A284" s="18" t="s">
        <v>121</v>
      </c>
      <c r="B284" s="18" t="s">
        <v>71</v>
      </c>
      <c r="C284" s="18" t="s">
        <v>71</v>
      </c>
      <c r="D284" s="3" t="s">
        <v>20</v>
      </c>
      <c r="E284" s="10" t="s">
        <v>73</v>
      </c>
      <c r="F284" s="5">
        <v>32000</v>
      </c>
      <c r="G284" s="5"/>
      <c r="H284" s="6">
        <f t="shared" si="6"/>
        <v>32000</v>
      </c>
    </row>
    <row r="285" spans="1:8" x14ac:dyDescent="0.25">
      <c r="A285" s="18" t="s">
        <v>121</v>
      </c>
      <c r="B285" s="18" t="s">
        <v>71</v>
      </c>
      <c r="C285" s="18" t="s">
        <v>71</v>
      </c>
      <c r="D285" s="3" t="s">
        <v>22</v>
      </c>
      <c r="E285" s="10" t="s">
        <v>507</v>
      </c>
      <c r="F285" s="5">
        <v>90000</v>
      </c>
      <c r="G285" s="5">
        <v>30000</v>
      </c>
      <c r="H285" s="6">
        <f t="shared" si="6"/>
        <v>120000</v>
      </c>
    </row>
    <row r="286" spans="1:8" ht="75" x14ac:dyDescent="0.25">
      <c r="A286" s="18" t="s">
        <v>121</v>
      </c>
      <c r="B286" s="18" t="s">
        <v>71</v>
      </c>
      <c r="C286" s="18" t="s">
        <v>71</v>
      </c>
      <c r="D286" s="3" t="s">
        <v>23</v>
      </c>
      <c r="E286" s="10" t="s">
        <v>398</v>
      </c>
      <c r="F286" s="5"/>
      <c r="G286" s="5">
        <v>1000</v>
      </c>
      <c r="H286" s="6">
        <f t="shared" si="6"/>
        <v>1000</v>
      </c>
    </row>
    <row r="287" spans="1:8" ht="45" x14ac:dyDescent="0.25">
      <c r="A287" s="18" t="s">
        <v>121</v>
      </c>
      <c r="B287" s="18" t="s">
        <v>71</v>
      </c>
      <c r="C287" s="18" t="s">
        <v>71</v>
      </c>
      <c r="D287" s="3" t="s">
        <v>24</v>
      </c>
      <c r="E287" s="10" t="s">
        <v>74</v>
      </c>
      <c r="F287" s="5"/>
      <c r="G287" s="5">
        <v>1500</v>
      </c>
      <c r="H287" s="6">
        <f t="shared" si="6"/>
        <v>1500</v>
      </c>
    </row>
    <row r="288" spans="1:8" x14ac:dyDescent="0.25">
      <c r="A288" s="18" t="s">
        <v>121</v>
      </c>
      <c r="B288" s="18" t="s">
        <v>71</v>
      </c>
      <c r="C288" s="18" t="s">
        <v>71</v>
      </c>
      <c r="D288" s="3" t="s">
        <v>38</v>
      </c>
      <c r="E288" s="10" t="s">
        <v>75</v>
      </c>
      <c r="F288" s="5"/>
      <c r="G288" s="5">
        <v>3000</v>
      </c>
      <c r="H288" s="6">
        <f t="shared" si="6"/>
        <v>3000</v>
      </c>
    </row>
    <row r="289" spans="1:16384" x14ac:dyDescent="0.25">
      <c r="A289" s="18" t="s">
        <v>121</v>
      </c>
      <c r="B289" s="18" t="s">
        <v>71</v>
      </c>
      <c r="C289" s="18" t="s">
        <v>71</v>
      </c>
      <c r="D289" s="3" t="s">
        <v>41</v>
      </c>
      <c r="E289" s="10" t="s">
        <v>399</v>
      </c>
      <c r="F289" s="7"/>
      <c r="G289" s="7"/>
      <c r="H289" s="6">
        <f t="shared" si="6"/>
        <v>0</v>
      </c>
    </row>
    <row r="290" spans="1:16384" ht="30" x14ac:dyDescent="0.25">
      <c r="A290" s="18" t="s">
        <v>121</v>
      </c>
      <c r="B290" s="18" t="s">
        <v>71</v>
      </c>
      <c r="C290" s="18" t="s">
        <v>71</v>
      </c>
      <c r="D290" s="3" t="s">
        <v>45</v>
      </c>
      <c r="E290" s="10" t="s">
        <v>400</v>
      </c>
      <c r="F290" s="7"/>
      <c r="G290" s="7"/>
      <c r="H290" s="6">
        <f t="shared" si="6"/>
        <v>0</v>
      </c>
    </row>
    <row r="291" spans="1:16384" ht="60" x14ac:dyDescent="0.25">
      <c r="A291" s="18" t="s">
        <v>319</v>
      </c>
      <c r="B291" s="18" t="s">
        <v>591</v>
      </c>
      <c r="C291" s="18" t="s">
        <v>589</v>
      </c>
      <c r="D291" s="3" t="s">
        <v>19</v>
      </c>
      <c r="E291" s="4" t="s">
        <v>592</v>
      </c>
      <c r="F291" s="5">
        <v>15277.2</v>
      </c>
      <c r="G291" s="5"/>
      <c r="H291" s="11">
        <f t="shared" si="6"/>
        <v>15277.2</v>
      </c>
    </row>
    <row r="292" spans="1:16384" ht="60" x14ac:dyDescent="0.25">
      <c r="A292" s="18" t="s">
        <v>319</v>
      </c>
      <c r="B292" s="18"/>
      <c r="C292" s="18" t="s">
        <v>589</v>
      </c>
      <c r="D292" s="3" t="s">
        <v>19</v>
      </c>
      <c r="E292" s="4" t="s">
        <v>627</v>
      </c>
      <c r="F292" s="5">
        <v>106650</v>
      </c>
      <c r="G292" s="5">
        <v>51975</v>
      </c>
      <c r="H292" s="11">
        <v>158625</v>
      </c>
      <c r="I292" s="18" t="s">
        <v>319</v>
      </c>
      <c r="J292" s="18"/>
      <c r="K292" s="18" t="s">
        <v>324</v>
      </c>
      <c r="L292" s="3" t="s">
        <v>19</v>
      </c>
      <c r="M292" s="4" t="s">
        <v>626</v>
      </c>
      <c r="N292" s="5">
        <v>106650</v>
      </c>
      <c r="O292" s="5">
        <v>51975</v>
      </c>
      <c r="P292" s="11">
        <v>158625</v>
      </c>
      <c r="Q292" s="18" t="s">
        <v>319</v>
      </c>
      <c r="R292" s="18"/>
      <c r="S292" s="18" t="s">
        <v>324</v>
      </c>
      <c r="T292" s="3" t="s">
        <v>19</v>
      </c>
      <c r="U292" s="4" t="s">
        <v>626</v>
      </c>
      <c r="V292" s="5">
        <v>106650</v>
      </c>
      <c r="W292" s="5">
        <v>51975</v>
      </c>
      <c r="X292" s="11">
        <v>158625</v>
      </c>
      <c r="Y292" s="18" t="s">
        <v>319</v>
      </c>
      <c r="Z292" s="18"/>
      <c r="AA292" s="18" t="s">
        <v>324</v>
      </c>
      <c r="AB292" s="3" t="s">
        <v>19</v>
      </c>
      <c r="AC292" s="4" t="s">
        <v>626</v>
      </c>
      <c r="AD292" s="5">
        <v>106650</v>
      </c>
      <c r="AE292" s="5">
        <v>51975</v>
      </c>
      <c r="AF292" s="11">
        <v>158625</v>
      </c>
      <c r="AG292" s="18" t="s">
        <v>319</v>
      </c>
      <c r="AH292" s="18"/>
      <c r="AI292" s="18" t="s">
        <v>324</v>
      </c>
      <c r="AJ292" s="3" t="s">
        <v>19</v>
      </c>
      <c r="AK292" s="4" t="s">
        <v>626</v>
      </c>
      <c r="AL292" s="5">
        <v>106650</v>
      </c>
      <c r="AM292" s="5">
        <v>51975</v>
      </c>
      <c r="AN292" s="11">
        <v>158625</v>
      </c>
      <c r="AO292" s="18" t="s">
        <v>319</v>
      </c>
      <c r="AP292" s="18"/>
      <c r="AQ292" s="18" t="s">
        <v>324</v>
      </c>
      <c r="AR292" s="3" t="s">
        <v>19</v>
      </c>
      <c r="AS292" s="4" t="s">
        <v>626</v>
      </c>
      <c r="AT292" s="5">
        <v>106650</v>
      </c>
      <c r="AU292" s="5">
        <v>51975</v>
      </c>
      <c r="AV292" s="11">
        <v>158625</v>
      </c>
      <c r="AW292" s="18" t="s">
        <v>319</v>
      </c>
      <c r="AX292" s="18"/>
      <c r="AY292" s="18" t="s">
        <v>324</v>
      </c>
      <c r="AZ292" s="3" t="s">
        <v>19</v>
      </c>
      <c r="BA292" s="4" t="s">
        <v>626</v>
      </c>
      <c r="BB292" s="5">
        <v>106650</v>
      </c>
      <c r="BC292" s="5">
        <v>51975</v>
      </c>
      <c r="BD292" s="11">
        <v>158625</v>
      </c>
      <c r="BE292" s="18" t="s">
        <v>319</v>
      </c>
      <c r="BF292" s="18"/>
      <c r="BG292" s="18" t="s">
        <v>324</v>
      </c>
      <c r="BH292" s="3" t="s">
        <v>19</v>
      </c>
      <c r="BI292" s="4" t="s">
        <v>626</v>
      </c>
      <c r="BJ292" s="5">
        <v>106650</v>
      </c>
      <c r="BK292" s="5">
        <v>51975</v>
      </c>
      <c r="BL292" s="11">
        <v>158625</v>
      </c>
      <c r="BM292" s="18" t="s">
        <v>319</v>
      </c>
      <c r="BN292" s="18"/>
      <c r="BO292" s="18" t="s">
        <v>324</v>
      </c>
      <c r="BP292" s="3" t="s">
        <v>19</v>
      </c>
      <c r="BQ292" s="4" t="s">
        <v>626</v>
      </c>
      <c r="BR292" s="5">
        <v>106650</v>
      </c>
      <c r="BS292" s="5">
        <v>51975</v>
      </c>
      <c r="BT292" s="11">
        <v>158625</v>
      </c>
      <c r="BU292" s="18" t="s">
        <v>319</v>
      </c>
      <c r="BV292" s="18"/>
      <c r="BW292" s="18" t="s">
        <v>324</v>
      </c>
      <c r="BX292" s="3" t="s">
        <v>19</v>
      </c>
      <c r="BY292" s="4" t="s">
        <v>626</v>
      </c>
      <c r="BZ292" s="5">
        <v>106650</v>
      </c>
      <c r="CA292" s="5">
        <v>51975</v>
      </c>
      <c r="CB292" s="11">
        <v>158625</v>
      </c>
      <c r="CC292" s="18" t="s">
        <v>319</v>
      </c>
      <c r="CD292" s="18"/>
      <c r="CE292" s="18" t="s">
        <v>324</v>
      </c>
      <c r="CF292" s="3" t="s">
        <v>19</v>
      </c>
      <c r="CG292" s="4" t="s">
        <v>626</v>
      </c>
      <c r="CH292" s="5">
        <v>106650</v>
      </c>
      <c r="CI292" s="5">
        <v>51975</v>
      </c>
      <c r="CJ292" s="11">
        <v>158625</v>
      </c>
      <c r="CK292" s="18" t="s">
        <v>319</v>
      </c>
      <c r="CL292" s="18"/>
      <c r="CM292" s="18" t="s">
        <v>324</v>
      </c>
      <c r="CN292" s="3" t="s">
        <v>19</v>
      </c>
      <c r="CO292" s="4" t="s">
        <v>626</v>
      </c>
      <c r="CP292" s="5">
        <v>106650</v>
      </c>
      <c r="CQ292" s="5">
        <v>51975</v>
      </c>
      <c r="CR292" s="11">
        <v>158625</v>
      </c>
      <c r="CS292" s="18" t="s">
        <v>319</v>
      </c>
      <c r="CT292" s="18"/>
      <c r="CU292" s="18" t="s">
        <v>324</v>
      </c>
      <c r="CV292" s="3" t="s">
        <v>19</v>
      </c>
      <c r="CW292" s="4" t="s">
        <v>626</v>
      </c>
      <c r="CX292" s="5">
        <v>106650</v>
      </c>
      <c r="CY292" s="5">
        <v>51975</v>
      </c>
      <c r="CZ292" s="11">
        <v>158625</v>
      </c>
      <c r="DA292" s="18" t="s">
        <v>319</v>
      </c>
      <c r="DB292" s="18"/>
      <c r="DC292" s="18" t="s">
        <v>324</v>
      </c>
      <c r="DD292" s="3" t="s">
        <v>19</v>
      </c>
      <c r="DE292" s="4" t="s">
        <v>626</v>
      </c>
      <c r="DF292" s="5">
        <v>106650</v>
      </c>
      <c r="DG292" s="5">
        <v>51975</v>
      </c>
      <c r="DH292" s="11">
        <v>158625</v>
      </c>
      <c r="DI292" s="18" t="s">
        <v>319</v>
      </c>
      <c r="DJ292" s="18"/>
      <c r="DK292" s="18" t="s">
        <v>324</v>
      </c>
      <c r="DL292" s="3" t="s">
        <v>19</v>
      </c>
      <c r="DM292" s="4" t="s">
        <v>626</v>
      </c>
      <c r="DN292" s="5">
        <v>106650</v>
      </c>
      <c r="DO292" s="5">
        <v>51975</v>
      </c>
      <c r="DP292" s="11">
        <v>158625</v>
      </c>
      <c r="DQ292" s="18" t="s">
        <v>319</v>
      </c>
      <c r="DR292" s="18"/>
      <c r="DS292" s="18" t="s">
        <v>324</v>
      </c>
      <c r="DT292" s="3" t="s">
        <v>19</v>
      </c>
      <c r="DU292" s="4" t="s">
        <v>626</v>
      </c>
      <c r="DV292" s="5">
        <v>106650</v>
      </c>
      <c r="DW292" s="5">
        <v>51975</v>
      </c>
      <c r="DX292" s="11">
        <v>158625</v>
      </c>
      <c r="DY292" s="18" t="s">
        <v>319</v>
      </c>
      <c r="DZ292" s="18"/>
      <c r="EA292" s="18" t="s">
        <v>324</v>
      </c>
      <c r="EB292" s="3" t="s">
        <v>19</v>
      </c>
      <c r="EC292" s="4" t="s">
        <v>626</v>
      </c>
      <c r="ED292" s="5">
        <v>106650</v>
      </c>
      <c r="EE292" s="5">
        <v>51975</v>
      </c>
      <c r="EF292" s="11">
        <v>158625</v>
      </c>
      <c r="EG292" s="18" t="s">
        <v>319</v>
      </c>
      <c r="EH292" s="18"/>
      <c r="EI292" s="18" t="s">
        <v>324</v>
      </c>
      <c r="EJ292" s="3" t="s">
        <v>19</v>
      </c>
      <c r="EK292" s="4" t="s">
        <v>626</v>
      </c>
      <c r="EL292" s="5">
        <v>106650</v>
      </c>
      <c r="EM292" s="5">
        <v>51975</v>
      </c>
      <c r="EN292" s="11">
        <v>158625</v>
      </c>
      <c r="EO292" s="18" t="s">
        <v>319</v>
      </c>
      <c r="EP292" s="18"/>
      <c r="EQ292" s="18" t="s">
        <v>324</v>
      </c>
      <c r="ER292" s="3" t="s">
        <v>19</v>
      </c>
      <c r="ES292" s="4" t="s">
        <v>626</v>
      </c>
      <c r="ET292" s="5">
        <v>106650</v>
      </c>
      <c r="EU292" s="5">
        <v>51975</v>
      </c>
      <c r="EV292" s="11">
        <v>158625</v>
      </c>
      <c r="EW292" s="18" t="s">
        <v>319</v>
      </c>
      <c r="EX292" s="18"/>
      <c r="EY292" s="18" t="s">
        <v>324</v>
      </c>
      <c r="EZ292" s="3" t="s">
        <v>19</v>
      </c>
      <c r="FA292" s="4" t="s">
        <v>626</v>
      </c>
      <c r="FB292" s="5">
        <v>106650</v>
      </c>
      <c r="FC292" s="5">
        <v>51975</v>
      </c>
      <c r="FD292" s="11">
        <v>158625</v>
      </c>
      <c r="FE292" s="18" t="s">
        <v>319</v>
      </c>
      <c r="FF292" s="18"/>
      <c r="FG292" s="18" t="s">
        <v>324</v>
      </c>
      <c r="FH292" s="3" t="s">
        <v>19</v>
      </c>
      <c r="FI292" s="4" t="s">
        <v>626</v>
      </c>
      <c r="FJ292" s="5">
        <v>106650</v>
      </c>
      <c r="FK292" s="5">
        <v>51975</v>
      </c>
      <c r="FL292" s="11">
        <v>158625</v>
      </c>
      <c r="FM292" s="18" t="s">
        <v>319</v>
      </c>
      <c r="FN292" s="18"/>
      <c r="FO292" s="18" t="s">
        <v>324</v>
      </c>
      <c r="FP292" s="3" t="s">
        <v>19</v>
      </c>
      <c r="FQ292" s="4" t="s">
        <v>626</v>
      </c>
      <c r="FR292" s="5">
        <v>106650</v>
      </c>
      <c r="FS292" s="5">
        <v>51975</v>
      </c>
      <c r="FT292" s="11">
        <v>158625</v>
      </c>
      <c r="FU292" s="18" t="s">
        <v>319</v>
      </c>
      <c r="FV292" s="18"/>
      <c r="FW292" s="18" t="s">
        <v>324</v>
      </c>
      <c r="FX292" s="3" t="s">
        <v>19</v>
      </c>
      <c r="FY292" s="4" t="s">
        <v>626</v>
      </c>
      <c r="FZ292" s="5">
        <v>106650</v>
      </c>
      <c r="GA292" s="5">
        <v>51975</v>
      </c>
      <c r="GB292" s="11">
        <v>158625</v>
      </c>
      <c r="GC292" s="18" t="s">
        <v>319</v>
      </c>
      <c r="GD292" s="18"/>
      <c r="GE292" s="18" t="s">
        <v>324</v>
      </c>
      <c r="GF292" s="3" t="s">
        <v>19</v>
      </c>
      <c r="GG292" s="4" t="s">
        <v>626</v>
      </c>
      <c r="GH292" s="5">
        <v>106650</v>
      </c>
      <c r="GI292" s="5">
        <v>51975</v>
      </c>
      <c r="GJ292" s="11">
        <v>158625</v>
      </c>
      <c r="GK292" s="18" t="s">
        <v>319</v>
      </c>
      <c r="GL292" s="18"/>
      <c r="GM292" s="18" t="s">
        <v>324</v>
      </c>
      <c r="GN292" s="3" t="s">
        <v>19</v>
      </c>
      <c r="GO292" s="4" t="s">
        <v>626</v>
      </c>
      <c r="GP292" s="5">
        <v>106650</v>
      </c>
      <c r="GQ292" s="5">
        <v>51975</v>
      </c>
      <c r="GR292" s="11">
        <v>158625</v>
      </c>
      <c r="GS292" s="18" t="s">
        <v>319</v>
      </c>
      <c r="GT292" s="18"/>
      <c r="GU292" s="18" t="s">
        <v>324</v>
      </c>
      <c r="GV292" s="3" t="s">
        <v>19</v>
      </c>
      <c r="GW292" s="4" t="s">
        <v>626</v>
      </c>
      <c r="GX292" s="5">
        <v>106650</v>
      </c>
      <c r="GY292" s="5">
        <v>51975</v>
      </c>
      <c r="GZ292" s="11">
        <v>158625</v>
      </c>
      <c r="HA292" s="18" t="s">
        <v>319</v>
      </c>
      <c r="HB292" s="18"/>
      <c r="HC292" s="18" t="s">
        <v>324</v>
      </c>
      <c r="HD292" s="3" t="s">
        <v>19</v>
      </c>
      <c r="HE292" s="4" t="s">
        <v>626</v>
      </c>
      <c r="HF292" s="5">
        <v>106650</v>
      </c>
      <c r="HG292" s="5">
        <v>51975</v>
      </c>
      <c r="HH292" s="11">
        <v>158625</v>
      </c>
      <c r="HI292" s="18" t="s">
        <v>319</v>
      </c>
      <c r="HJ292" s="18"/>
      <c r="HK292" s="18" t="s">
        <v>324</v>
      </c>
      <c r="HL292" s="3" t="s">
        <v>19</v>
      </c>
      <c r="HM292" s="4" t="s">
        <v>626</v>
      </c>
      <c r="HN292" s="5">
        <v>106650</v>
      </c>
      <c r="HO292" s="5">
        <v>51975</v>
      </c>
      <c r="HP292" s="11">
        <v>158625</v>
      </c>
      <c r="HQ292" s="18" t="s">
        <v>319</v>
      </c>
      <c r="HR292" s="18"/>
      <c r="HS292" s="18" t="s">
        <v>324</v>
      </c>
      <c r="HT292" s="3" t="s">
        <v>19</v>
      </c>
      <c r="HU292" s="4" t="s">
        <v>626</v>
      </c>
      <c r="HV292" s="5">
        <v>106650</v>
      </c>
      <c r="HW292" s="5">
        <v>51975</v>
      </c>
      <c r="HX292" s="11">
        <v>158625</v>
      </c>
      <c r="HY292" s="18" t="s">
        <v>319</v>
      </c>
      <c r="HZ292" s="18"/>
      <c r="IA292" s="18" t="s">
        <v>324</v>
      </c>
      <c r="IB292" s="3" t="s">
        <v>19</v>
      </c>
      <c r="IC292" s="4" t="s">
        <v>626</v>
      </c>
      <c r="ID292" s="5">
        <v>106650</v>
      </c>
      <c r="IE292" s="5">
        <v>51975</v>
      </c>
      <c r="IF292" s="11">
        <v>158625</v>
      </c>
      <c r="IG292" s="18" t="s">
        <v>319</v>
      </c>
      <c r="IH292" s="18"/>
      <c r="II292" s="18" t="s">
        <v>324</v>
      </c>
      <c r="IJ292" s="3" t="s">
        <v>19</v>
      </c>
      <c r="IK292" s="4" t="s">
        <v>626</v>
      </c>
      <c r="IL292" s="5">
        <v>106650</v>
      </c>
      <c r="IM292" s="5">
        <v>51975</v>
      </c>
      <c r="IN292" s="11">
        <v>158625</v>
      </c>
      <c r="IO292" s="18" t="s">
        <v>319</v>
      </c>
      <c r="IP292" s="18"/>
      <c r="IQ292" s="18" t="s">
        <v>324</v>
      </c>
      <c r="IR292" s="3" t="s">
        <v>19</v>
      </c>
      <c r="IS292" s="4" t="s">
        <v>626</v>
      </c>
      <c r="IT292" s="5">
        <v>106650</v>
      </c>
      <c r="IU292" s="5">
        <v>51975</v>
      </c>
      <c r="IV292" s="11">
        <v>158625</v>
      </c>
      <c r="IW292" s="18" t="s">
        <v>319</v>
      </c>
      <c r="IX292" s="18"/>
      <c r="IY292" s="18" t="s">
        <v>324</v>
      </c>
      <c r="IZ292" s="3" t="s">
        <v>19</v>
      </c>
      <c r="JA292" s="4" t="s">
        <v>626</v>
      </c>
      <c r="JB292" s="5">
        <v>106650</v>
      </c>
      <c r="JC292" s="5">
        <v>51975</v>
      </c>
      <c r="JD292" s="11">
        <v>158625</v>
      </c>
      <c r="JE292" s="18" t="s">
        <v>319</v>
      </c>
      <c r="JF292" s="18"/>
      <c r="JG292" s="18" t="s">
        <v>324</v>
      </c>
      <c r="JH292" s="3" t="s">
        <v>19</v>
      </c>
      <c r="JI292" s="4" t="s">
        <v>626</v>
      </c>
      <c r="JJ292" s="5">
        <v>106650</v>
      </c>
      <c r="JK292" s="5">
        <v>51975</v>
      </c>
      <c r="JL292" s="11">
        <v>158625</v>
      </c>
      <c r="JM292" s="18" t="s">
        <v>319</v>
      </c>
      <c r="JN292" s="18"/>
      <c r="JO292" s="18" t="s">
        <v>324</v>
      </c>
      <c r="JP292" s="3" t="s">
        <v>19</v>
      </c>
      <c r="JQ292" s="4" t="s">
        <v>626</v>
      </c>
      <c r="JR292" s="5">
        <v>106650</v>
      </c>
      <c r="JS292" s="5">
        <v>51975</v>
      </c>
      <c r="JT292" s="11">
        <v>158625</v>
      </c>
      <c r="JU292" s="18" t="s">
        <v>319</v>
      </c>
      <c r="JV292" s="18"/>
      <c r="JW292" s="18" t="s">
        <v>324</v>
      </c>
      <c r="JX292" s="3" t="s">
        <v>19</v>
      </c>
      <c r="JY292" s="4" t="s">
        <v>626</v>
      </c>
      <c r="JZ292" s="5">
        <v>106650</v>
      </c>
      <c r="KA292" s="5">
        <v>51975</v>
      </c>
      <c r="KB292" s="11">
        <v>158625</v>
      </c>
      <c r="KC292" s="18" t="s">
        <v>319</v>
      </c>
      <c r="KD292" s="18"/>
      <c r="KE292" s="18" t="s">
        <v>324</v>
      </c>
      <c r="KF292" s="3" t="s">
        <v>19</v>
      </c>
      <c r="KG292" s="4" t="s">
        <v>626</v>
      </c>
      <c r="KH292" s="5">
        <v>106650</v>
      </c>
      <c r="KI292" s="5">
        <v>51975</v>
      </c>
      <c r="KJ292" s="11">
        <v>158625</v>
      </c>
      <c r="KK292" s="18" t="s">
        <v>319</v>
      </c>
      <c r="KL292" s="18"/>
      <c r="KM292" s="18" t="s">
        <v>324</v>
      </c>
      <c r="KN292" s="3" t="s">
        <v>19</v>
      </c>
      <c r="KO292" s="4" t="s">
        <v>626</v>
      </c>
      <c r="KP292" s="5">
        <v>106650</v>
      </c>
      <c r="KQ292" s="5">
        <v>51975</v>
      </c>
      <c r="KR292" s="11">
        <v>158625</v>
      </c>
      <c r="KS292" s="18" t="s">
        <v>319</v>
      </c>
      <c r="KT292" s="18"/>
      <c r="KU292" s="18" t="s">
        <v>324</v>
      </c>
      <c r="KV292" s="3" t="s">
        <v>19</v>
      </c>
      <c r="KW292" s="4" t="s">
        <v>626</v>
      </c>
      <c r="KX292" s="5">
        <v>106650</v>
      </c>
      <c r="KY292" s="5">
        <v>51975</v>
      </c>
      <c r="KZ292" s="11">
        <v>158625</v>
      </c>
      <c r="LA292" s="18" t="s">
        <v>319</v>
      </c>
      <c r="LB292" s="18"/>
      <c r="LC292" s="18" t="s">
        <v>324</v>
      </c>
      <c r="LD292" s="3" t="s">
        <v>19</v>
      </c>
      <c r="LE292" s="4" t="s">
        <v>626</v>
      </c>
      <c r="LF292" s="5">
        <v>106650</v>
      </c>
      <c r="LG292" s="5">
        <v>51975</v>
      </c>
      <c r="LH292" s="11">
        <v>158625</v>
      </c>
      <c r="LI292" s="18" t="s">
        <v>319</v>
      </c>
      <c r="LJ292" s="18"/>
      <c r="LK292" s="18" t="s">
        <v>324</v>
      </c>
      <c r="LL292" s="3" t="s">
        <v>19</v>
      </c>
      <c r="LM292" s="4" t="s">
        <v>626</v>
      </c>
      <c r="LN292" s="5">
        <v>106650</v>
      </c>
      <c r="LO292" s="5">
        <v>51975</v>
      </c>
      <c r="LP292" s="11">
        <v>158625</v>
      </c>
      <c r="LQ292" s="18" t="s">
        <v>319</v>
      </c>
      <c r="LR292" s="18"/>
      <c r="LS292" s="18" t="s">
        <v>324</v>
      </c>
      <c r="LT292" s="3" t="s">
        <v>19</v>
      </c>
      <c r="LU292" s="4" t="s">
        <v>626</v>
      </c>
      <c r="LV292" s="5">
        <v>106650</v>
      </c>
      <c r="LW292" s="5">
        <v>51975</v>
      </c>
      <c r="LX292" s="11">
        <v>158625</v>
      </c>
      <c r="LY292" s="18" t="s">
        <v>319</v>
      </c>
      <c r="LZ292" s="18"/>
      <c r="MA292" s="18" t="s">
        <v>324</v>
      </c>
      <c r="MB292" s="3" t="s">
        <v>19</v>
      </c>
      <c r="MC292" s="4" t="s">
        <v>626</v>
      </c>
      <c r="MD292" s="5">
        <v>106650</v>
      </c>
      <c r="ME292" s="5">
        <v>51975</v>
      </c>
      <c r="MF292" s="11">
        <v>158625</v>
      </c>
      <c r="MG292" s="18" t="s">
        <v>319</v>
      </c>
      <c r="MH292" s="18"/>
      <c r="MI292" s="18" t="s">
        <v>324</v>
      </c>
      <c r="MJ292" s="3" t="s">
        <v>19</v>
      </c>
      <c r="MK292" s="4" t="s">
        <v>626</v>
      </c>
      <c r="ML292" s="5">
        <v>106650</v>
      </c>
      <c r="MM292" s="5">
        <v>51975</v>
      </c>
      <c r="MN292" s="11">
        <v>158625</v>
      </c>
      <c r="MO292" s="18" t="s">
        <v>319</v>
      </c>
      <c r="MP292" s="18"/>
      <c r="MQ292" s="18" t="s">
        <v>324</v>
      </c>
      <c r="MR292" s="3" t="s">
        <v>19</v>
      </c>
      <c r="MS292" s="4" t="s">
        <v>626</v>
      </c>
      <c r="MT292" s="5">
        <v>106650</v>
      </c>
      <c r="MU292" s="5">
        <v>51975</v>
      </c>
      <c r="MV292" s="11">
        <v>158625</v>
      </c>
      <c r="MW292" s="18" t="s">
        <v>319</v>
      </c>
      <c r="MX292" s="18"/>
      <c r="MY292" s="18" t="s">
        <v>324</v>
      </c>
      <c r="MZ292" s="3" t="s">
        <v>19</v>
      </c>
      <c r="NA292" s="4" t="s">
        <v>626</v>
      </c>
      <c r="NB292" s="5">
        <v>106650</v>
      </c>
      <c r="NC292" s="5">
        <v>51975</v>
      </c>
      <c r="ND292" s="11">
        <v>158625</v>
      </c>
      <c r="NE292" s="18" t="s">
        <v>319</v>
      </c>
      <c r="NF292" s="18"/>
      <c r="NG292" s="18" t="s">
        <v>324</v>
      </c>
      <c r="NH292" s="3" t="s">
        <v>19</v>
      </c>
      <c r="NI292" s="4" t="s">
        <v>626</v>
      </c>
      <c r="NJ292" s="5">
        <v>106650</v>
      </c>
      <c r="NK292" s="5">
        <v>51975</v>
      </c>
      <c r="NL292" s="11">
        <v>158625</v>
      </c>
      <c r="NM292" s="18" t="s">
        <v>319</v>
      </c>
      <c r="NN292" s="18"/>
      <c r="NO292" s="18" t="s">
        <v>324</v>
      </c>
      <c r="NP292" s="3" t="s">
        <v>19</v>
      </c>
      <c r="NQ292" s="4" t="s">
        <v>626</v>
      </c>
      <c r="NR292" s="5">
        <v>106650</v>
      </c>
      <c r="NS292" s="5">
        <v>51975</v>
      </c>
      <c r="NT292" s="11">
        <v>158625</v>
      </c>
      <c r="NU292" s="18" t="s">
        <v>319</v>
      </c>
      <c r="NV292" s="18"/>
      <c r="NW292" s="18" t="s">
        <v>324</v>
      </c>
      <c r="NX292" s="3" t="s">
        <v>19</v>
      </c>
      <c r="NY292" s="4" t="s">
        <v>626</v>
      </c>
      <c r="NZ292" s="5">
        <v>106650</v>
      </c>
      <c r="OA292" s="5">
        <v>51975</v>
      </c>
      <c r="OB292" s="11">
        <v>158625</v>
      </c>
      <c r="OC292" s="18" t="s">
        <v>319</v>
      </c>
      <c r="OD292" s="18"/>
      <c r="OE292" s="18" t="s">
        <v>324</v>
      </c>
      <c r="OF292" s="3" t="s">
        <v>19</v>
      </c>
      <c r="OG292" s="4" t="s">
        <v>626</v>
      </c>
      <c r="OH292" s="5">
        <v>106650</v>
      </c>
      <c r="OI292" s="5">
        <v>51975</v>
      </c>
      <c r="OJ292" s="11">
        <v>158625</v>
      </c>
      <c r="OK292" s="18" t="s">
        <v>319</v>
      </c>
      <c r="OL292" s="18"/>
      <c r="OM292" s="18" t="s">
        <v>324</v>
      </c>
      <c r="ON292" s="3" t="s">
        <v>19</v>
      </c>
      <c r="OO292" s="4" t="s">
        <v>626</v>
      </c>
      <c r="OP292" s="5">
        <v>106650</v>
      </c>
      <c r="OQ292" s="5">
        <v>51975</v>
      </c>
      <c r="OR292" s="11">
        <v>158625</v>
      </c>
      <c r="OS292" s="18" t="s">
        <v>319</v>
      </c>
      <c r="OT292" s="18"/>
      <c r="OU292" s="18" t="s">
        <v>324</v>
      </c>
      <c r="OV292" s="3" t="s">
        <v>19</v>
      </c>
      <c r="OW292" s="4" t="s">
        <v>626</v>
      </c>
      <c r="OX292" s="5">
        <v>106650</v>
      </c>
      <c r="OY292" s="5">
        <v>51975</v>
      </c>
      <c r="OZ292" s="11">
        <v>158625</v>
      </c>
      <c r="PA292" s="18" t="s">
        <v>319</v>
      </c>
      <c r="PB292" s="18"/>
      <c r="PC292" s="18" t="s">
        <v>324</v>
      </c>
      <c r="PD292" s="3" t="s">
        <v>19</v>
      </c>
      <c r="PE292" s="4" t="s">
        <v>626</v>
      </c>
      <c r="PF292" s="5">
        <v>106650</v>
      </c>
      <c r="PG292" s="5">
        <v>51975</v>
      </c>
      <c r="PH292" s="11">
        <v>158625</v>
      </c>
      <c r="PI292" s="18" t="s">
        <v>319</v>
      </c>
      <c r="PJ292" s="18"/>
      <c r="PK292" s="18" t="s">
        <v>324</v>
      </c>
      <c r="PL292" s="3" t="s">
        <v>19</v>
      </c>
      <c r="PM292" s="4" t="s">
        <v>626</v>
      </c>
      <c r="PN292" s="5">
        <v>106650</v>
      </c>
      <c r="PO292" s="5">
        <v>51975</v>
      </c>
      <c r="PP292" s="11">
        <v>158625</v>
      </c>
      <c r="PQ292" s="18" t="s">
        <v>319</v>
      </c>
      <c r="PR292" s="18"/>
      <c r="PS292" s="18" t="s">
        <v>324</v>
      </c>
      <c r="PT292" s="3" t="s">
        <v>19</v>
      </c>
      <c r="PU292" s="4" t="s">
        <v>626</v>
      </c>
      <c r="PV292" s="5">
        <v>106650</v>
      </c>
      <c r="PW292" s="5">
        <v>51975</v>
      </c>
      <c r="PX292" s="11">
        <v>158625</v>
      </c>
      <c r="PY292" s="18" t="s">
        <v>319</v>
      </c>
      <c r="PZ292" s="18"/>
      <c r="QA292" s="18" t="s">
        <v>324</v>
      </c>
      <c r="QB292" s="3" t="s">
        <v>19</v>
      </c>
      <c r="QC292" s="4" t="s">
        <v>626</v>
      </c>
      <c r="QD292" s="5">
        <v>106650</v>
      </c>
      <c r="QE292" s="5">
        <v>51975</v>
      </c>
      <c r="QF292" s="11">
        <v>158625</v>
      </c>
      <c r="QG292" s="18" t="s">
        <v>319</v>
      </c>
      <c r="QH292" s="18"/>
      <c r="QI292" s="18" t="s">
        <v>324</v>
      </c>
      <c r="QJ292" s="3" t="s">
        <v>19</v>
      </c>
      <c r="QK292" s="4" t="s">
        <v>626</v>
      </c>
      <c r="QL292" s="5">
        <v>106650</v>
      </c>
      <c r="QM292" s="5">
        <v>51975</v>
      </c>
      <c r="QN292" s="11">
        <v>158625</v>
      </c>
      <c r="QO292" s="18" t="s">
        <v>319</v>
      </c>
      <c r="QP292" s="18"/>
      <c r="QQ292" s="18" t="s">
        <v>324</v>
      </c>
      <c r="QR292" s="3" t="s">
        <v>19</v>
      </c>
      <c r="QS292" s="4" t="s">
        <v>626</v>
      </c>
      <c r="QT292" s="5">
        <v>106650</v>
      </c>
      <c r="QU292" s="5">
        <v>51975</v>
      </c>
      <c r="QV292" s="11">
        <v>158625</v>
      </c>
      <c r="QW292" s="18" t="s">
        <v>319</v>
      </c>
      <c r="QX292" s="18"/>
      <c r="QY292" s="18" t="s">
        <v>324</v>
      </c>
      <c r="QZ292" s="3" t="s">
        <v>19</v>
      </c>
      <c r="RA292" s="4" t="s">
        <v>626</v>
      </c>
      <c r="RB292" s="5">
        <v>106650</v>
      </c>
      <c r="RC292" s="5">
        <v>51975</v>
      </c>
      <c r="RD292" s="11">
        <v>158625</v>
      </c>
      <c r="RE292" s="18" t="s">
        <v>319</v>
      </c>
      <c r="RF292" s="18"/>
      <c r="RG292" s="18" t="s">
        <v>324</v>
      </c>
      <c r="RH292" s="3" t="s">
        <v>19</v>
      </c>
      <c r="RI292" s="4" t="s">
        <v>626</v>
      </c>
      <c r="RJ292" s="5">
        <v>106650</v>
      </c>
      <c r="RK292" s="5">
        <v>51975</v>
      </c>
      <c r="RL292" s="11">
        <v>158625</v>
      </c>
      <c r="RM292" s="18" t="s">
        <v>319</v>
      </c>
      <c r="RN292" s="18"/>
      <c r="RO292" s="18" t="s">
        <v>324</v>
      </c>
      <c r="RP292" s="3" t="s">
        <v>19</v>
      </c>
      <c r="RQ292" s="4" t="s">
        <v>626</v>
      </c>
      <c r="RR292" s="5">
        <v>106650</v>
      </c>
      <c r="RS292" s="5">
        <v>51975</v>
      </c>
      <c r="RT292" s="11">
        <v>158625</v>
      </c>
      <c r="RU292" s="18" t="s">
        <v>319</v>
      </c>
      <c r="RV292" s="18"/>
      <c r="RW292" s="18" t="s">
        <v>324</v>
      </c>
      <c r="RX292" s="3" t="s">
        <v>19</v>
      </c>
      <c r="RY292" s="4" t="s">
        <v>626</v>
      </c>
      <c r="RZ292" s="5">
        <v>106650</v>
      </c>
      <c r="SA292" s="5">
        <v>51975</v>
      </c>
      <c r="SB292" s="11">
        <v>158625</v>
      </c>
      <c r="SC292" s="18" t="s">
        <v>319</v>
      </c>
      <c r="SD292" s="18"/>
      <c r="SE292" s="18" t="s">
        <v>324</v>
      </c>
      <c r="SF292" s="3" t="s">
        <v>19</v>
      </c>
      <c r="SG292" s="4" t="s">
        <v>626</v>
      </c>
      <c r="SH292" s="5">
        <v>106650</v>
      </c>
      <c r="SI292" s="5">
        <v>51975</v>
      </c>
      <c r="SJ292" s="11">
        <v>158625</v>
      </c>
      <c r="SK292" s="18" t="s">
        <v>319</v>
      </c>
      <c r="SL292" s="18"/>
      <c r="SM292" s="18" t="s">
        <v>324</v>
      </c>
      <c r="SN292" s="3" t="s">
        <v>19</v>
      </c>
      <c r="SO292" s="4" t="s">
        <v>626</v>
      </c>
      <c r="SP292" s="5">
        <v>106650</v>
      </c>
      <c r="SQ292" s="5">
        <v>51975</v>
      </c>
      <c r="SR292" s="11">
        <v>158625</v>
      </c>
      <c r="SS292" s="18" t="s">
        <v>319</v>
      </c>
      <c r="ST292" s="18"/>
      <c r="SU292" s="18" t="s">
        <v>324</v>
      </c>
      <c r="SV292" s="3" t="s">
        <v>19</v>
      </c>
      <c r="SW292" s="4" t="s">
        <v>626</v>
      </c>
      <c r="SX292" s="5">
        <v>106650</v>
      </c>
      <c r="SY292" s="5">
        <v>51975</v>
      </c>
      <c r="SZ292" s="11">
        <v>158625</v>
      </c>
      <c r="TA292" s="18" t="s">
        <v>319</v>
      </c>
      <c r="TB292" s="18"/>
      <c r="TC292" s="18" t="s">
        <v>324</v>
      </c>
      <c r="TD292" s="3" t="s">
        <v>19</v>
      </c>
      <c r="TE292" s="4" t="s">
        <v>626</v>
      </c>
      <c r="TF292" s="5">
        <v>106650</v>
      </c>
      <c r="TG292" s="5">
        <v>51975</v>
      </c>
      <c r="TH292" s="11">
        <v>158625</v>
      </c>
      <c r="TI292" s="18" t="s">
        <v>319</v>
      </c>
      <c r="TJ292" s="18"/>
      <c r="TK292" s="18" t="s">
        <v>324</v>
      </c>
      <c r="TL292" s="3" t="s">
        <v>19</v>
      </c>
      <c r="TM292" s="4" t="s">
        <v>626</v>
      </c>
      <c r="TN292" s="5">
        <v>106650</v>
      </c>
      <c r="TO292" s="5">
        <v>51975</v>
      </c>
      <c r="TP292" s="11">
        <v>158625</v>
      </c>
      <c r="TQ292" s="18" t="s">
        <v>319</v>
      </c>
      <c r="TR292" s="18"/>
      <c r="TS292" s="18" t="s">
        <v>324</v>
      </c>
      <c r="TT292" s="3" t="s">
        <v>19</v>
      </c>
      <c r="TU292" s="4" t="s">
        <v>626</v>
      </c>
      <c r="TV292" s="5">
        <v>106650</v>
      </c>
      <c r="TW292" s="5">
        <v>51975</v>
      </c>
      <c r="TX292" s="11">
        <v>158625</v>
      </c>
      <c r="TY292" s="18" t="s">
        <v>319</v>
      </c>
      <c r="TZ292" s="18"/>
      <c r="UA292" s="18" t="s">
        <v>324</v>
      </c>
      <c r="UB292" s="3" t="s">
        <v>19</v>
      </c>
      <c r="UC292" s="4" t="s">
        <v>626</v>
      </c>
      <c r="UD292" s="5">
        <v>106650</v>
      </c>
      <c r="UE292" s="5">
        <v>51975</v>
      </c>
      <c r="UF292" s="11">
        <v>158625</v>
      </c>
      <c r="UG292" s="18" t="s">
        <v>319</v>
      </c>
      <c r="UH292" s="18"/>
      <c r="UI292" s="18" t="s">
        <v>324</v>
      </c>
      <c r="UJ292" s="3" t="s">
        <v>19</v>
      </c>
      <c r="UK292" s="4" t="s">
        <v>626</v>
      </c>
      <c r="UL292" s="5">
        <v>106650</v>
      </c>
      <c r="UM292" s="5">
        <v>51975</v>
      </c>
      <c r="UN292" s="11">
        <v>158625</v>
      </c>
      <c r="UO292" s="18" t="s">
        <v>319</v>
      </c>
      <c r="UP292" s="18"/>
      <c r="UQ292" s="18" t="s">
        <v>324</v>
      </c>
      <c r="UR292" s="3" t="s">
        <v>19</v>
      </c>
      <c r="US292" s="4" t="s">
        <v>626</v>
      </c>
      <c r="UT292" s="5">
        <v>106650</v>
      </c>
      <c r="UU292" s="5">
        <v>51975</v>
      </c>
      <c r="UV292" s="11">
        <v>158625</v>
      </c>
      <c r="UW292" s="18" t="s">
        <v>319</v>
      </c>
      <c r="UX292" s="18"/>
      <c r="UY292" s="18" t="s">
        <v>324</v>
      </c>
      <c r="UZ292" s="3" t="s">
        <v>19</v>
      </c>
      <c r="VA292" s="4" t="s">
        <v>626</v>
      </c>
      <c r="VB292" s="5">
        <v>106650</v>
      </c>
      <c r="VC292" s="5">
        <v>51975</v>
      </c>
      <c r="VD292" s="11">
        <v>158625</v>
      </c>
      <c r="VE292" s="18" t="s">
        <v>319</v>
      </c>
      <c r="VF292" s="18"/>
      <c r="VG292" s="18" t="s">
        <v>324</v>
      </c>
      <c r="VH292" s="3" t="s">
        <v>19</v>
      </c>
      <c r="VI292" s="4" t="s">
        <v>626</v>
      </c>
      <c r="VJ292" s="5">
        <v>106650</v>
      </c>
      <c r="VK292" s="5">
        <v>51975</v>
      </c>
      <c r="VL292" s="11">
        <v>158625</v>
      </c>
      <c r="VM292" s="18" t="s">
        <v>319</v>
      </c>
      <c r="VN292" s="18"/>
      <c r="VO292" s="18" t="s">
        <v>324</v>
      </c>
      <c r="VP292" s="3" t="s">
        <v>19</v>
      </c>
      <c r="VQ292" s="4" t="s">
        <v>626</v>
      </c>
      <c r="VR292" s="5">
        <v>106650</v>
      </c>
      <c r="VS292" s="5">
        <v>51975</v>
      </c>
      <c r="VT292" s="11">
        <v>158625</v>
      </c>
      <c r="VU292" s="18" t="s">
        <v>319</v>
      </c>
      <c r="VV292" s="18"/>
      <c r="VW292" s="18" t="s">
        <v>324</v>
      </c>
      <c r="VX292" s="3" t="s">
        <v>19</v>
      </c>
      <c r="VY292" s="4" t="s">
        <v>626</v>
      </c>
      <c r="VZ292" s="5">
        <v>106650</v>
      </c>
      <c r="WA292" s="5">
        <v>51975</v>
      </c>
      <c r="WB292" s="11">
        <v>158625</v>
      </c>
      <c r="WC292" s="18" t="s">
        <v>319</v>
      </c>
      <c r="WD292" s="18"/>
      <c r="WE292" s="18" t="s">
        <v>324</v>
      </c>
      <c r="WF292" s="3" t="s">
        <v>19</v>
      </c>
      <c r="WG292" s="4" t="s">
        <v>626</v>
      </c>
      <c r="WH292" s="5">
        <v>106650</v>
      </c>
      <c r="WI292" s="5">
        <v>51975</v>
      </c>
      <c r="WJ292" s="11">
        <v>158625</v>
      </c>
      <c r="WK292" s="18" t="s">
        <v>319</v>
      </c>
      <c r="WL292" s="18"/>
      <c r="WM292" s="18" t="s">
        <v>324</v>
      </c>
      <c r="WN292" s="3" t="s">
        <v>19</v>
      </c>
      <c r="WO292" s="4" t="s">
        <v>626</v>
      </c>
      <c r="WP292" s="5">
        <v>106650</v>
      </c>
      <c r="WQ292" s="5">
        <v>51975</v>
      </c>
      <c r="WR292" s="11">
        <v>158625</v>
      </c>
      <c r="WS292" s="18" t="s">
        <v>319</v>
      </c>
      <c r="WT292" s="18"/>
      <c r="WU292" s="18" t="s">
        <v>324</v>
      </c>
      <c r="WV292" s="3" t="s">
        <v>19</v>
      </c>
      <c r="WW292" s="4" t="s">
        <v>626</v>
      </c>
      <c r="WX292" s="5">
        <v>106650</v>
      </c>
      <c r="WY292" s="5">
        <v>51975</v>
      </c>
      <c r="WZ292" s="11">
        <v>158625</v>
      </c>
      <c r="XA292" s="18" t="s">
        <v>319</v>
      </c>
      <c r="XB292" s="18"/>
      <c r="XC292" s="18" t="s">
        <v>324</v>
      </c>
      <c r="XD292" s="3" t="s">
        <v>19</v>
      </c>
      <c r="XE292" s="4" t="s">
        <v>626</v>
      </c>
      <c r="XF292" s="5">
        <v>106650</v>
      </c>
      <c r="XG292" s="5">
        <v>51975</v>
      </c>
      <c r="XH292" s="11">
        <v>158625</v>
      </c>
      <c r="XI292" s="18" t="s">
        <v>319</v>
      </c>
      <c r="XJ292" s="18"/>
      <c r="XK292" s="18" t="s">
        <v>324</v>
      </c>
      <c r="XL292" s="3" t="s">
        <v>19</v>
      </c>
      <c r="XM292" s="4" t="s">
        <v>626</v>
      </c>
      <c r="XN292" s="5">
        <v>106650</v>
      </c>
      <c r="XO292" s="5">
        <v>51975</v>
      </c>
      <c r="XP292" s="11">
        <v>158625</v>
      </c>
      <c r="XQ292" s="18" t="s">
        <v>319</v>
      </c>
      <c r="XR292" s="18"/>
      <c r="XS292" s="18" t="s">
        <v>324</v>
      </c>
      <c r="XT292" s="3" t="s">
        <v>19</v>
      </c>
      <c r="XU292" s="4" t="s">
        <v>626</v>
      </c>
      <c r="XV292" s="5">
        <v>106650</v>
      </c>
      <c r="XW292" s="5">
        <v>51975</v>
      </c>
      <c r="XX292" s="11">
        <v>158625</v>
      </c>
      <c r="XY292" s="18" t="s">
        <v>319</v>
      </c>
      <c r="XZ292" s="18"/>
      <c r="YA292" s="18" t="s">
        <v>324</v>
      </c>
      <c r="YB292" s="3" t="s">
        <v>19</v>
      </c>
      <c r="YC292" s="4" t="s">
        <v>626</v>
      </c>
      <c r="YD292" s="5">
        <v>106650</v>
      </c>
      <c r="YE292" s="5">
        <v>51975</v>
      </c>
      <c r="YF292" s="11">
        <v>158625</v>
      </c>
      <c r="YG292" s="18" t="s">
        <v>319</v>
      </c>
      <c r="YH292" s="18"/>
      <c r="YI292" s="18" t="s">
        <v>324</v>
      </c>
      <c r="YJ292" s="3" t="s">
        <v>19</v>
      </c>
      <c r="YK292" s="4" t="s">
        <v>626</v>
      </c>
      <c r="YL292" s="5">
        <v>106650</v>
      </c>
      <c r="YM292" s="5">
        <v>51975</v>
      </c>
      <c r="YN292" s="11">
        <v>158625</v>
      </c>
      <c r="YO292" s="18" t="s">
        <v>319</v>
      </c>
      <c r="YP292" s="18"/>
      <c r="YQ292" s="18" t="s">
        <v>324</v>
      </c>
      <c r="YR292" s="3" t="s">
        <v>19</v>
      </c>
      <c r="YS292" s="4" t="s">
        <v>626</v>
      </c>
      <c r="YT292" s="5">
        <v>106650</v>
      </c>
      <c r="YU292" s="5">
        <v>51975</v>
      </c>
      <c r="YV292" s="11">
        <v>158625</v>
      </c>
      <c r="YW292" s="18" t="s">
        <v>319</v>
      </c>
      <c r="YX292" s="18"/>
      <c r="YY292" s="18" t="s">
        <v>324</v>
      </c>
      <c r="YZ292" s="3" t="s">
        <v>19</v>
      </c>
      <c r="ZA292" s="4" t="s">
        <v>626</v>
      </c>
      <c r="ZB292" s="5">
        <v>106650</v>
      </c>
      <c r="ZC292" s="5">
        <v>51975</v>
      </c>
      <c r="ZD292" s="11">
        <v>158625</v>
      </c>
      <c r="ZE292" s="18" t="s">
        <v>319</v>
      </c>
      <c r="ZF292" s="18"/>
      <c r="ZG292" s="18" t="s">
        <v>324</v>
      </c>
      <c r="ZH292" s="3" t="s">
        <v>19</v>
      </c>
      <c r="ZI292" s="4" t="s">
        <v>626</v>
      </c>
      <c r="ZJ292" s="5">
        <v>106650</v>
      </c>
      <c r="ZK292" s="5">
        <v>51975</v>
      </c>
      <c r="ZL292" s="11">
        <v>158625</v>
      </c>
      <c r="ZM292" s="18" t="s">
        <v>319</v>
      </c>
      <c r="ZN292" s="18"/>
      <c r="ZO292" s="18" t="s">
        <v>324</v>
      </c>
      <c r="ZP292" s="3" t="s">
        <v>19</v>
      </c>
      <c r="ZQ292" s="4" t="s">
        <v>626</v>
      </c>
      <c r="ZR292" s="5">
        <v>106650</v>
      </c>
      <c r="ZS292" s="5">
        <v>51975</v>
      </c>
      <c r="ZT292" s="11">
        <v>158625</v>
      </c>
      <c r="ZU292" s="18" t="s">
        <v>319</v>
      </c>
      <c r="ZV292" s="18"/>
      <c r="ZW292" s="18" t="s">
        <v>324</v>
      </c>
      <c r="ZX292" s="3" t="s">
        <v>19</v>
      </c>
      <c r="ZY292" s="4" t="s">
        <v>626</v>
      </c>
      <c r="ZZ292" s="5">
        <v>106650</v>
      </c>
      <c r="AAA292" s="5">
        <v>51975</v>
      </c>
      <c r="AAB292" s="11">
        <v>158625</v>
      </c>
      <c r="AAC292" s="18" t="s">
        <v>319</v>
      </c>
      <c r="AAD292" s="18"/>
      <c r="AAE292" s="18" t="s">
        <v>324</v>
      </c>
      <c r="AAF292" s="3" t="s">
        <v>19</v>
      </c>
      <c r="AAG292" s="4" t="s">
        <v>626</v>
      </c>
      <c r="AAH292" s="5">
        <v>106650</v>
      </c>
      <c r="AAI292" s="5">
        <v>51975</v>
      </c>
      <c r="AAJ292" s="11">
        <v>158625</v>
      </c>
      <c r="AAK292" s="18" t="s">
        <v>319</v>
      </c>
      <c r="AAL292" s="18"/>
      <c r="AAM292" s="18" t="s">
        <v>324</v>
      </c>
      <c r="AAN292" s="3" t="s">
        <v>19</v>
      </c>
      <c r="AAO292" s="4" t="s">
        <v>626</v>
      </c>
      <c r="AAP292" s="5">
        <v>106650</v>
      </c>
      <c r="AAQ292" s="5">
        <v>51975</v>
      </c>
      <c r="AAR292" s="11">
        <v>158625</v>
      </c>
      <c r="AAS292" s="18" t="s">
        <v>319</v>
      </c>
      <c r="AAT292" s="18"/>
      <c r="AAU292" s="18" t="s">
        <v>324</v>
      </c>
      <c r="AAV292" s="3" t="s">
        <v>19</v>
      </c>
      <c r="AAW292" s="4" t="s">
        <v>626</v>
      </c>
      <c r="AAX292" s="5">
        <v>106650</v>
      </c>
      <c r="AAY292" s="5">
        <v>51975</v>
      </c>
      <c r="AAZ292" s="11">
        <v>158625</v>
      </c>
      <c r="ABA292" s="18" t="s">
        <v>319</v>
      </c>
      <c r="ABB292" s="18"/>
      <c r="ABC292" s="18" t="s">
        <v>324</v>
      </c>
      <c r="ABD292" s="3" t="s">
        <v>19</v>
      </c>
      <c r="ABE292" s="4" t="s">
        <v>626</v>
      </c>
      <c r="ABF292" s="5">
        <v>106650</v>
      </c>
      <c r="ABG292" s="5">
        <v>51975</v>
      </c>
      <c r="ABH292" s="11">
        <v>158625</v>
      </c>
      <c r="ABI292" s="18" t="s">
        <v>319</v>
      </c>
      <c r="ABJ292" s="18"/>
      <c r="ABK292" s="18" t="s">
        <v>324</v>
      </c>
      <c r="ABL292" s="3" t="s">
        <v>19</v>
      </c>
      <c r="ABM292" s="4" t="s">
        <v>626</v>
      </c>
      <c r="ABN292" s="5">
        <v>106650</v>
      </c>
      <c r="ABO292" s="5">
        <v>51975</v>
      </c>
      <c r="ABP292" s="11">
        <v>158625</v>
      </c>
      <c r="ABQ292" s="18" t="s">
        <v>319</v>
      </c>
      <c r="ABR292" s="18"/>
      <c r="ABS292" s="18" t="s">
        <v>324</v>
      </c>
      <c r="ABT292" s="3" t="s">
        <v>19</v>
      </c>
      <c r="ABU292" s="4" t="s">
        <v>626</v>
      </c>
      <c r="ABV292" s="5">
        <v>106650</v>
      </c>
      <c r="ABW292" s="5">
        <v>51975</v>
      </c>
      <c r="ABX292" s="11">
        <v>158625</v>
      </c>
      <c r="ABY292" s="18" t="s">
        <v>319</v>
      </c>
      <c r="ABZ292" s="18"/>
      <c r="ACA292" s="18" t="s">
        <v>324</v>
      </c>
      <c r="ACB292" s="3" t="s">
        <v>19</v>
      </c>
      <c r="ACC292" s="4" t="s">
        <v>626</v>
      </c>
      <c r="ACD292" s="5">
        <v>106650</v>
      </c>
      <c r="ACE292" s="5">
        <v>51975</v>
      </c>
      <c r="ACF292" s="11">
        <v>158625</v>
      </c>
      <c r="ACG292" s="18" t="s">
        <v>319</v>
      </c>
      <c r="ACH292" s="18"/>
      <c r="ACI292" s="18" t="s">
        <v>324</v>
      </c>
      <c r="ACJ292" s="3" t="s">
        <v>19</v>
      </c>
      <c r="ACK292" s="4" t="s">
        <v>626</v>
      </c>
      <c r="ACL292" s="5">
        <v>106650</v>
      </c>
      <c r="ACM292" s="5">
        <v>51975</v>
      </c>
      <c r="ACN292" s="11">
        <v>158625</v>
      </c>
      <c r="ACO292" s="18" t="s">
        <v>319</v>
      </c>
      <c r="ACP292" s="18"/>
      <c r="ACQ292" s="18" t="s">
        <v>324</v>
      </c>
      <c r="ACR292" s="3" t="s">
        <v>19</v>
      </c>
      <c r="ACS292" s="4" t="s">
        <v>626</v>
      </c>
      <c r="ACT292" s="5">
        <v>106650</v>
      </c>
      <c r="ACU292" s="5">
        <v>51975</v>
      </c>
      <c r="ACV292" s="11">
        <v>158625</v>
      </c>
      <c r="ACW292" s="18" t="s">
        <v>319</v>
      </c>
      <c r="ACX292" s="18"/>
      <c r="ACY292" s="18" t="s">
        <v>324</v>
      </c>
      <c r="ACZ292" s="3" t="s">
        <v>19</v>
      </c>
      <c r="ADA292" s="4" t="s">
        <v>626</v>
      </c>
      <c r="ADB292" s="5">
        <v>106650</v>
      </c>
      <c r="ADC292" s="5">
        <v>51975</v>
      </c>
      <c r="ADD292" s="11">
        <v>158625</v>
      </c>
      <c r="ADE292" s="18" t="s">
        <v>319</v>
      </c>
      <c r="ADF292" s="18"/>
      <c r="ADG292" s="18" t="s">
        <v>324</v>
      </c>
      <c r="ADH292" s="3" t="s">
        <v>19</v>
      </c>
      <c r="ADI292" s="4" t="s">
        <v>626</v>
      </c>
      <c r="ADJ292" s="5">
        <v>106650</v>
      </c>
      <c r="ADK292" s="5">
        <v>51975</v>
      </c>
      <c r="ADL292" s="11">
        <v>158625</v>
      </c>
      <c r="ADM292" s="18" t="s">
        <v>319</v>
      </c>
      <c r="ADN292" s="18"/>
      <c r="ADO292" s="18" t="s">
        <v>324</v>
      </c>
      <c r="ADP292" s="3" t="s">
        <v>19</v>
      </c>
      <c r="ADQ292" s="4" t="s">
        <v>626</v>
      </c>
      <c r="ADR292" s="5">
        <v>106650</v>
      </c>
      <c r="ADS292" s="5">
        <v>51975</v>
      </c>
      <c r="ADT292" s="11">
        <v>158625</v>
      </c>
      <c r="ADU292" s="18" t="s">
        <v>319</v>
      </c>
      <c r="ADV292" s="18"/>
      <c r="ADW292" s="18" t="s">
        <v>324</v>
      </c>
      <c r="ADX292" s="3" t="s">
        <v>19</v>
      </c>
      <c r="ADY292" s="4" t="s">
        <v>626</v>
      </c>
      <c r="ADZ292" s="5">
        <v>106650</v>
      </c>
      <c r="AEA292" s="5">
        <v>51975</v>
      </c>
      <c r="AEB292" s="11">
        <v>158625</v>
      </c>
      <c r="AEC292" s="18" t="s">
        <v>319</v>
      </c>
      <c r="AED292" s="18"/>
      <c r="AEE292" s="18" t="s">
        <v>324</v>
      </c>
      <c r="AEF292" s="3" t="s">
        <v>19</v>
      </c>
      <c r="AEG292" s="4" t="s">
        <v>626</v>
      </c>
      <c r="AEH292" s="5">
        <v>106650</v>
      </c>
      <c r="AEI292" s="5">
        <v>51975</v>
      </c>
      <c r="AEJ292" s="11">
        <v>158625</v>
      </c>
      <c r="AEK292" s="18" t="s">
        <v>319</v>
      </c>
      <c r="AEL292" s="18"/>
      <c r="AEM292" s="18" t="s">
        <v>324</v>
      </c>
      <c r="AEN292" s="3" t="s">
        <v>19</v>
      </c>
      <c r="AEO292" s="4" t="s">
        <v>626</v>
      </c>
      <c r="AEP292" s="5">
        <v>106650</v>
      </c>
      <c r="AEQ292" s="5">
        <v>51975</v>
      </c>
      <c r="AER292" s="11">
        <v>158625</v>
      </c>
      <c r="AES292" s="18" t="s">
        <v>319</v>
      </c>
      <c r="AET292" s="18"/>
      <c r="AEU292" s="18" t="s">
        <v>324</v>
      </c>
      <c r="AEV292" s="3" t="s">
        <v>19</v>
      </c>
      <c r="AEW292" s="4" t="s">
        <v>626</v>
      </c>
      <c r="AEX292" s="5">
        <v>106650</v>
      </c>
      <c r="AEY292" s="5">
        <v>51975</v>
      </c>
      <c r="AEZ292" s="11">
        <v>158625</v>
      </c>
      <c r="AFA292" s="18" t="s">
        <v>319</v>
      </c>
      <c r="AFB292" s="18"/>
      <c r="AFC292" s="18" t="s">
        <v>324</v>
      </c>
      <c r="AFD292" s="3" t="s">
        <v>19</v>
      </c>
      <c r="AFE292" s="4" t="s">
        <v>626</v>
      </c>
      <c r="AFF292" s="5">
        <v>106650</v>
      </c>
      <c r="AFG292" s="5">
        <v>51975</v>
      </c>
      <c r="AFH292" s="11">
        <v>158625</v>
      </c>
      <c r="AFI292" s="18" t="s">
        <v>319</v>
      </c>
      <c r="AFJ292" s="18"/>
      <c r="AFK292" s="18" t="s">
        <v>324</v>
      </c>
      <c r="AFL292" s="3" t="s">
        <v>19</v>
      </c>
      <c r="AFM292" s="4" t="s">
        <v>626</v>
      </c>
      <c r="AFN292" s="5">
        <v>106650</v>
      </c>
      <c r="AFO292" s="5">
        <v>51975</v>
      </c>
      <c r="AFP292" s="11">
        <v>158625</v>
      </c>
      <c r="AFQ292" s="18" t="s">
        <v>319</v>
      </c>
      <c r="AFR292" s="18"/>
      <c r="AFS292" s="18" t="s">
        <v>324</v>
      </c>
      <c r="AFT292" s="3" t="s">
        <v>19</v>
      </c>
      <c r="AFU292" s="4" t="s">
        <v>626</v>
      </c>
      <c r="AFV292" s="5">
        <v>106650</v>
      </c>
      <c r="AFW292" s="5">
        <v>51975</v>
      </c>
      <c r="AFX292" s="11">
        <v>158625</v>
      </c>
      <c r="AFY292" s="18" t="s">
        <v>319</v>
      </c>
      <c r="AFZ292" s="18"/>
      <c r="AGA292" s="18" t="s">
        <v>324</v>
      </c>
      <c r="AGB292" s="3" t="s">
        <v>19</v>
      </c>
      <c r="AGC292" s="4" t="s">
        <v>626</v>
      </c>
      <c r="AGD292" s="5">
        <v>106650</v>
      </c>
      <c r="AGE292" s="5">
        <v>51975</v>
      </c>
      <c r="AGF292" s="11">
        <v>158625</v>
      </c>
      <c r="AGG292" s="18" t="s">
        <v>319</v>
      </c>
      <c r="AGH292" s="18"/>
      <c r="AGI292" s="18" t="s">
        <v>324</v>
      </c>
      <c r="AGJ292" s="3" t="s">
        <v>19</v>
      </c>
      <c r="AGK292" s="4" t="s">
        <v>626</v>
      </c>
      <c r="AGL292" s="5">
        <v>106650</v>
      </c>
      <c r="AGM292" s="5">
        <v>51975</v>
      </c>
      <c r="AGN292" s="11">
        <v>158625</v>
      </c>
      <c r="AGO292" s="18" t="s">
        <v>319</v>
      </c>
      <c r="AGP292" s="18"/>
      <c r="AGQ292" s="18" t="s">
        <v>324</v>
      </c>
      <c r="AGR292" s="3" t="s">
        <v>19</v>
      </c>
      <c r="AGS292" s="4" t="s">
        <v>626</v>
      </c>
      <c r="AGT292" s="5">
        <v>106650</v>
      </c>
      <c r="AGU292" s="5">
        <v>51975</v>
      </c>
      <c r="AGV292" s="11">
        <v>158625</v>
      </c>
      <c r="AGW292" s="18" t="s">
        <v>319</v>
      </c>
      <c r="AGX292" s="18"/>
      <c r="AGY292" s="18" t="s">
        <v>324</v>
      </c>
      <c r="AGZ292" s="3" t="s">
        <v>19</v>
      </c>
      <c r="AHA292" s="4" t="s">
        <v>626</v>
      </c>
      <c r="AHB292" s="5">
        <v>106650</v>
      </c>
      <c r="AHC292" s="5">
        <v>51975</v>
      </c>
      <c r="AHD292" s="11">
        <v>158625</v>
      </c>
      <c r="AHE292" s="18" t="s">
        <v>319</v>
      </c>
      <c r="AHF292" s="18"/>
      <c r="AHG292" s="18" t="s">
        <v>324</v>
      </c>
      <c r="AHH292" s="3" t="s">
        <v>19</v>
      </c>
      <c r="AHI292" s="4" t="s">
        <v>626</v>
      </c>
      <c r="AHJ292" s="5">
        <v>106650</v>
      </c>
      <c r="AHK292" s="5">
        <v>51975</v>
      </c>
      <c r="AHL292" s="11">
        <v>158625</v>
      </c>
      <c r="AHM292" s="18" t="s">
        <v>319</v>
      </c>
      <c r="AHN292" s="18"/>
      <c r="AHO292" s="18" t="s">
        <v>324</v>
      </c>
      <c r="AHP292" s="3" t="s">
        <v>19</v>
      </c>
      <c r="AHQ292" s="4" t="s">
        <v>626</v>
      </c>
      <c r="AHR292" s="5">
        <v>106650</v>
      </c>
      <c r="AHS292" s="5">
        <v>51975</v>
      </c>
      <c r="AHT292" s="11">
        <v>158625</v>
      </c>
      <c r="AHU292" s="18" t="s">
        <v>319</v>
      </c>
      <c r="AHV292" s="18"/>
      <c r="AHW292" s="18" t="s">
        <v>324</v>
      </c>
      <c r="AHX292" s="3" t="s">
        <v>19</v>
      </c>
      <c r="AHY292" s="4" t="s">
        <v>626</v>
      </c>
      <c r="AHZ292" s="5">
        <v>106650</v>
      </c>
      <c r="AIA292" s="5">
        <v>51975</v>
      </c>
      <c r="AIB292" s="11">
        <v>158625</v>
      </c>
      <c r="AIC292" s="18" t="s">
        <v>319</v>
      </c>
      <c r="AID292" s="18"/>
      <c r="AIE292" s="18" t="s">
        <v>324</v>
      </c>
      <c r="AIF292" s="3" t="s">
        <v>19</v>
      </c>
      <c r="AIG292" s="4" t="s">
        <v>626</v>
      </c>
      <c r="AIH292" s="5">
        <v>106650</v>
      </c>
      <c r="AII292" s="5">
        <v>51975</v>
      </c>
      <c r="AIJ292" s="11">
        <v>158625</v>
      </c>
      <c r="AIK292" s="18" t="s">
        <v>319</v>
      </c>
      <c r="AIL292" s="18"/>
      <c r="AIM292" s="18" t="s">
        <v>324</v>
      </c>
      <c r="AIN292" s="3" t="s">
        <v>19</v>
      </c>
      <c r="AIO292" s="4" t="s">
        <v>626</v>
      </c>
      <c r="AIP292" s="5">
        <v>106650</v>
      </c>
      <c r="AIQ292" s="5">
        <v>51975</v>
      </c>
      <c r="AIR292" s="11">
        <v>158625</v>
      </c>
      <c r="AIS292" s="18" t="s">
        <v>319</v>
      </c>
      <c r="AIT292" s="18"/>
      <c r="AIU292" s="18" t="s">
        <v>324</v>
      </c>
      <c r="AIV292" s="3" t="s">
        <v>19</v>
      </c>
      <c r="AIW292" s="4" t="s">
        <v>626</v>
      </c>
      <c r="AIX292" s="5">
        <v>106650</v>
      </c>
      <c r="AIY292" s="5">
        <v>51975</v>
      </c>
      <c r="AIZ292" s="11">
        <v>158625</v>
      </c>
      <c r="AJA292" s="18" t="s">
        <v>319</v>
      </c>
      <c r="AJB292" s="18"/>
      <c r="AJC292" s="18" t="s">
        <v>324</v>
      </c>
      <c r="AJD292" s="3" t="s">
        <v>19</v>
      </c>
      <c r="AJE292" s="4" t="s">
        <v>626</v>
      </c>
      <c r="AJF292" s="5">
        <v>106650</v>
      </c>
      <c r="AJG292" s="5">
        <v>51975</v>
      </c>
      <c r="AJH292" s="11">
        <v>158625</v>
      </c>
      <c r="AJI292" s="18" t="s">
        <v>319</v>
      </c>
      <c r="AJJ292" s="18"/>
      <c r="AJK292" s="18" t="s">
        <v>324</v>
      </c>
      <c r="AJL292" s="3" t="s">
        <v>19</v>
      </c>
      <c r="AJM292" s="4" t="s">
        <v>626</v>
      </c>
      <c r="AJN292" s="5">
        <v>106650</v>
      </c>
      <c r="AJO292" s="5">
        <v>51975</v>
      </c>
      <c r="AJP292" s="11">
        <v>158625</v>
      </c>
      <c r="AJQ292" s="18" t="s">
        <v>319</v>
      </c>
      <c r="AJR292" s="18"/>
      <c r="AJS292" s="18" t="s">
        <v>324</v>
      </c>
      <c r="AJT292" s="3" t="s">
        <v>19</v>
      </c>
      <c r="AJU292" s="4" t="s">
        <v>626</v>
      </c>
      <c r="AJV292" s="5">
        <v>106650</v>
      </c>
      <c r="AJW292" s="5">
        <v>51975</v>
      </c>
      <c r="AJX292" s="11">
        <v>158625</v>
      </c>
      <c r="AJY292" s="18" t="s">
        <v>319</v>
      </c>
      <c r="AJZ292" s="18"/>
      <c r="AKA292" s="18" t="s">
        <v>324</v>
      </c>
      <c r="AKB292" s="3" t="s">
        <v>19</v>
      </c>
      <c r="AKC292" s="4" t="s">
        <v>626</v>
      </c>
      <c r="AKD292" s="5">
        <v>106650</v>
      </c>
      <c r="AKE292" s="5">
        <v>51975</v>
      </c>
      <c r="AKF292" s="11">
        <v>158625</v>
      </c>
      <c r="AKG292" s="18" t="s">
        <v>319</v>
      </c>
      <c r="AKH292" s="18"/>
      <c r="AKI292" s="18" t="s">
        <v>324</v>
      </c>
      <c r="AKJ292" s="3" t="s">
        <v>19</v>
      </c>
      <c r="AKK292" s="4" t="s">
        <v>626</v>
      </c>
      <c r="AKL292" s="5">
        <v>106650</v>
      </c>
      <c r="AKM292" s="5">
        <v>51975</v>
      </c>
      <c r="AKN292" s="11">
        <v>158625</v>
      </c>
      <c r="AKO292" s="18" t="s">
        <v>319</v>
      </c>
      <c r="AKP292" s="18"/>
      <c r="AKQ292" s="18" t="s">
        <v>324</v>
      </c>
      <c r="AKR292" s="3" t="s">
        <v>19</v>
      </c>
      <c r="AKS292" s="4" t="s">
        <v>626</v>
      </c>
      <c r="AKT292" s="5">
        <v>106650</v>
      </c>
      <c r="AKU292" s="5">
        <v>51975</v>
      </c>
      <c r="AKV292" s="11">
        <v>158625</v>
      </c>
      <c r="AKW292" s="18" t="s">
        <v>319</v>
      </c>
      <c r="AKX292" s="18"/>
      <c r="AKY292" s="18" t="s">
        <v>324</v>
      </c>
      <c r="AKZ292" s="3" t="s">
        <v>19</v>
      </c>
      <c r="ALA292" s="4" t="s">
        <v>626</v>
      </c>
      <c r="ALB292" s="5">
        <v>106650</v>
      </c>
      <c r="ALC292" s="5">
        <v>51975</v>
      </c>
      <c r="ALD292" s="11">
        <v>158625</v>
      </c>
      <c r="ALE292" s="18" t="s">
        <v>319</v>
      </c>
      <c r="ALF292" s="18"/>
      <c r="ALG292" s="18" t="s">
        <v>324</v>
      </c>
      <c r="ALH292" s="3" t="s">
        <v>19</v>
      </c>
      <c r="ALI292" s="4" t="s">
        <v>626</v>
      </c>
      <c r="ALJ292" s="5">
        <v>106650</v>
      </c>
      <c r="ALK292" s="5">
        <v>51975</v>
      </c>
      <c r="ALL292" s="11">
        <v>158625</v>
      </c>
      <c r="ALM292" s="18" t="s">
        <v>319</v>
      </c>
      <c r="ALN292" s="18"/>
      <c r="ALO292" s="18" t="s">
        <v>324</v>
      </c>
      <c r="ALP292" s="3" t="s">
        <v>19</v>
      </c>
      <c r="ALQ292" s="4" t="s">
        <v>626</v>
      </c>
      <c r="ALR292" s="5">
        <v>106650</v>
      </c>
      <c r="ALS292" s="5">
        <v>51975</v>
      </c>
      <c r="ALT292" s="11">
        <v>158625</v>
      </c>
      <c r="ALU292" s="18" t="s">
        <v>319</v>
      </c>
      <c r="ALV292" s="18"/>
      <c r="ALW292" s="18" t="s">
        <v>324</v>
      </c>
      <c r="ALX292" s="3" t="s">
        <v>19</v>
      </c>
      <c r="ALY292" s="4" t="s">
        <v>626</v>
      </c>
      <c r="ALZ292" s="5">
        <v>106650</v>
      </c>
      <c r="AMA292" s="5">
        <v>51975</v>
      </c>
      <c r="AMB292" s="11">
        <v>158625</v>
      </c>
      <c r="AMC292" s="18" t="s">
        <v>319</v>
      </c>
      <c r="AMD292" s="18"/>
      <c r="AME292" s="18" t="s">
        <v>324</v>
      </c>
      <c r="AMF292" s="3" t="s">
        <v>19</v>
      </c>
      <c r="AMG292" s="4" t="s">
        <v>626</v>
      </c>
      <c r="AMH292" s="5">
        <v>106650</v>
      </c>
      <c r="AMI292" s="5">
        <v>51975</v>
      </c>
      <c r="AMJ292" s="11">
        <v>158625</v>
      </c>
      <c r="AMK292" s="18" t="s">
        <v>319</v>
      </c>
      <c r="AML292" s="18"/>
      <c r="AMM292" s="18" t="s">
        <v>324</v>
      </c>
      <c r="AMN292" s="3" t="s">
        <v>19</v>
      </c>
      <c r="AMO292" s="4" t="s">
        <v>626</v>
      </c>
      <c r="AMP292" s="5">
        <v>106650</v>
      </c>
      <c r="AMQ292" s="5">
        <v>51975</v>
      </c>
      <c r="AMR292" s="11">
        <v>158625</v>
      </c>
      <c r="AMS292" s="18" t="s">
        <v>319</v>
      </c>
      <c r="AMT292" s="18"/>
      <c r="AMU292" s="18" t="s">
        <v>324</v>
      </c>
      <c r="AMV292" s="3" t="s">
        <v>19</v>
      </c>
      <c r="AMW292" s="4" t="s">
        <v>626</v>
      </c>
      <c r="AMX292" s="5">
        <v>106650</v>
      </c>
      <c r="AMY292" s="5">
        <v>51975</v>
      </c>
      <c r="AMZ292" s="11">
        <v>158625</v>
      </c>
      <c r="ANA292" s="18" t="s">
        <v>319</v>
      </c>
      <c r="ANB292" s="18"/>
      <c r="ANC292" s="18" t="s">
        <v>324</v>
      </c>
      <c r="AND292" s="3" t="s">
        <v>19</v>
      </c>
      <c r="ANE292" s="4" t="s">
        <v>626</v>
      </c>
      <c r="ANF292" s="5">
        <v>106650</v>
      </c>
      <c r="ANG292" s="5">
        <v>51975</v>
      </c>
      <c r="ANH292" s="11">
        <v>158625</v>
      </c>
      <c r="ANI292" s="18" t="s">
        <v>319</v>
      </c>
      <c r="ANJ292" s="18"/>
      <c r="ANK292" s="18" t="s">
        <v>324</v>
      </c>
      <c r="ANL292" s="3" t="s">
        <v>19</v>
      </c>
      <c r="ANM292" s="4" t="s">
        <v>626</v>
      </c>
      <c r="ANN292" s="5">
        <v>106650</v>
      </c>
      <c r="ANO292" s="5">
        <v>51975</v>
      </c>
      <c r="ANP292" s="11">
        <v>158625</v>
      </c>
      <c r="ANQ292" s="18" t="s">
        <v>319</v>
      </c>
      <c r="ANR292" s="18"/>
      <c r="ANS292" s="18" t="s">
        <v>324</v>
      </c>
      <c r="ANT292" s="3" t="s">
        <v>19</v>
      </c>
      <c r="ANU292" s="4" t="s">
        <v>626</v>
      </c>
      <c r="ANV292" s="5">
        <v>106650</v>
      </c>
      <c r="ANW292" s="5">
        <v>51975</v>
      </c>
      <c r="ANX292" s="11">
        <v>158625</v>
      </c>
      <c r="ANY292" s="18" t="s">
        <v>319</v>
      </c>
      <c r="ANZ292" s="18"/>
      <c r="AOA292" s="18" t="s">
        <v>324</v>
      </c>
      <c r="AOB292" s="3" t="s">
        <v>19</v>
      </c>
      <c r="AOC292" s="4" t="s">
        <v>626</v>
      </c>
      <c r="AOD292" s="5">
        <v>106650</v>
      </c>
      <c r="AOE292" s="5">
        <v>51975</v>
      </c>
      <c r="AOF292" s="11">
        <v>158625</v>
      </c>
      <c r="AOG292" s="18" t="s">
        <v>319</v>
      </c>
      <c r="AOH292" s="18"/>
      <c r="AOI292" s="18" t="s">
        <v>324</v>
      </c>
      <c r="AOJ292" s="3" t="s">
        <v>19</v>
      </c>
      <c r="AOK292" s="4" t="s">
        <v>626</v>
      </c>
      <c r="AOL292" s="5">
        <v>106650</v>
      </c>
      <c r="AOM292" s="5">
        <v>51975</v>
      </c>
      <c r="AON292" s="11">
        <v>158625</v>
      </c>
      <c r="AOO292" s="18" t="s">
        <v>319</v>
      </c>
      <c r="AOP292" s="18"/>
      <c r="AOQ292" s="18" t="s">
        <v>324</v>
      </c>
      <c r="AOR292" s="3" t="s">
        <v>19</v>
      </c>
      <c r="AOS292" s="4" t="s">
        <v>626</v>
      </c>
      <c r="AOT292" s="5">
        <v>106650</v>
      </c>
      <c r="AOU292" s="5">
        <v>51975</v>
      </c>
      <c r="AOV292" s="11">
        <v>158625</v>
      </c>
      <c r="AOW292" s="18" t="s">
        <v>319</v>
      </c>
      <c r="AOX292" s="18"/>
      <c r="AOY292" s="18" t="s">
        <v>324</v>
      </c>
      <c r="AOZ292" s="3" t="s">
        <v>19</v>
      </c>
      <c r="APA292" s="4" t="s">
        <v>626</v>
      </c>
      <c r="APB292" s="5">
        <v>106650</v>
      </c>
      <c r="APC292" s="5">
        <v>51975</v>
      </c>
      <c r="APD292" s="11">
        <v>158625</v>
      </c>
      <c r="APE292" s="18" t="s">
        <v>319</v>
      </c>
      <c r="APF292" s="18"/>
      <c r="APG292" s="18" t="s">
        <v>324</v>
      </c>
      <c r="APH292" s="3" t="s">
        <v>19</v>
      </c>
      <c r="API292" s="4" t="s">
        <v>626</v>
      </c>
      <c r="APJ292" s="5">
        <v>106650</v>
      </c>
      <c r="APK292" s="5">
        <v>51975</v>
      </c>
      <c r="APL292" s="11">
        <v>158625</v>
      </c>
      <c r="APM292" s="18" t="s">
        <v>319</v>
      </c>
      <c r="APN292" s="18"/>
      <c r="APO292" s="18" t="s">
        <v>324</v>
      </c>
      <c r="APP292" s="3" t="s">
        <v>19</v>
      </c>
      <c r="APQ292" s="4" t="s">
        <v>626</v>
      </c>
      <c r="APR292" s="5">
        <v>106650</v>
      </c>
      <c r="APS292" s="5">
        <v>51975</v>
      </c>
      <c r="APT292" s="11">
        <v>158625</v>
      </c>
      <c r="APU292" s="18" t="s">
        <v>319</v>
      </c>
      <c r="APV292" s="18"/>
      <c r="APW292" s="18" t="s">
        <v>324</v>
      </c>
      <c r="APX292" s="3" t="s">
        <v>19</v>
      </c>
      <c r="APY292" s="4" t="s">
        <v>626</v>
      </c>
      <c r="APZ292" s="5">
        <v>106650</v>
      </c>
      <c r="AQA292" s="5">
        <v>51975</v>
      </c>
      <c r="AQB292" s="11">
        <v>158625</v>
      </c>
      <c r="AQC292" s="18" t="s">
        <v>319</v>
      </c>
      <c r="AQD292" s="18"/>
      <c r="AQE292" s="18" t="s">
        <v>324</v>
      </c>
      <c r="AQF292" s="3" t="s">
        <v>19</v>
      </c>
      <c r="AQG292" s="4" t="s">
        <v>626</v>
      </c>
      <c r="AQH292" s="5">
        <v>106650</v>
      </c>
      <c r="AQI292" s="5">
        <v>51975</v>
      </c>
      <c r="AQJ292" s="11">
        <v>158625</v>
      </c>
      <c r="AQK292" s="18" t="s">
        <v>319</v>
      </c>
      <c r="AQL292" s="18"/>
      <c r="AQM292" s="18" t="s">
        <v>324</v>
      </c>
      <c r="AQN292" s="3" t="s">
        <v>19</v>
      </c>
      <c r="AQO292" s="4" t="s">
        <v>626</v>
      </c>
      <c r="AQP292" s="5">
        <v>106650</v>
      </c>
      <c r="AQQ292" s="5">
        <v>51975</v>
      </c>
      <c r="AQR292" s="11">
        <v>158625</v>
      </c>
      <c r="AQS292" s="18" t="s">
        <v>319</v>
      </c>
      <c r="AQT292" s="18"/>
      <c r="AQU292" s="18" t="s">
        <v>324</v>
      </c>
      <c r="AQV292" s="3" t="s">
        <v>19</v>
      </c>
      <c r="AQW292" s="4" t="s">
        <v>626</v>
      </c>
      <c r="AQX292" s="5">
        <v>106650</v>
      </c>
      <c r="AQY292" s="5">
        <v>51975</v>
      </c>
      <c r="AQZ292" s="11">
        <v>158625</v>
      </c>
      <c r="ARA292" s="18" t="s">
        <v>319</v>
      </c>
      <c r="ARB292" s="18"/>
      <c r="ARC292" s="18" t="s">
        <v>324</v>
      </c>
      <c r="ARD292" s="3" t="s">
        <v>19</v>
      </c>
      <c r="ARE292" s="4" t="s">
        <v>626</v>
      </c>
      <c r="ARF292" s="5">
        <v>106650</v>
      </c>
      <c r="ARG292" s="5">
        <v>51975</v>
      </c>
      <c r="ARH292" s="11">
        <v>158625</v>
      </c>
      <c r="ARI292" s="18" t="s">
        <v>319</v>
      </c>
      <c r="ARJ292" s="18"/>
      <c r="ARK292" s="18" t="s">
        <v>324</v>
      </c>
      <c r="ARL292" s="3" t="s">
        <v>19</v>
      </c>
      <c r="ARM292" s="4" t="s">
        <v>626</v>
      </c>
      <c r="ARN292" s="5">
        <v>106650</v>
      </c>
      <c r="ARO292" s="5">
        <v>51975</v>
      </c>
      <c r="ARP292" s="11">
        <v>158625</v>
      </c>
      <c r="ARQ292" s="18" t="s">
        <v>319</v>
      </c>
      <c r="ARR292" s="18"/>
      <c r="ARS292" s="18" t="s">
        <v>324</v>
      </c>
      <c r="ART292" s="3" t="s">
        <v>19</v>
      </c>
      <c r="ARU292" s="4" t="s">
        <v>626</v>
      </c>
      <c r="ARV292" s="5">
        <v>106650</v>
      </c>
      <c r="ARW292" s="5">
        <v>51975</v>
      </c>
      <c r="ARX292" s="11">
        <v>158625</v>
      </c>
      <c r="ARY292" s="18" t="s">
        <v>319</v>
      </c>
      <c r="ARZ292" s="18"/>
      <c r="ASA292" s="18" t="s">
        <v>324</v>
      </c>
      <c r="ASB292" s="3" t="s">
        <v>19</v>
      </c>
      <c r="ASC292" s="4" t="s">
        <v>626</v>
      </c>
      <c r="ASD292" s="5">
        <v>106650</v>
      </c>
      <c r="ASE292" s="5">
        <v>51975</v>
      </c>
      <c r="ASF292" s="11">
        <v>158625</v>
      </c>
      <c r="ASG292" s="18" t="s">
        <v>319</v>
      </c>
      <c r="ASH292" s="18"/>
      <c r="ASI292" s="18" t="s">
        <v>324</v>
      </c>
      <c r="ASJ292" s="3" t="s">
        <v>19</v>
      </c>
      <c r="ASK292" s="4" t="s">
        <v>626</v>
      </c>
      <c r="ASL292" s="5">
        <v>106650</v>
      </c>
      <c r="ASM292" s="5">
        <v>51975</v>
      </c>
      <c r="ASN292" s="11">
        <v>158625</v>
      </c>
      <c r="ASO292" s="18" t="s">
        <v>319</v>
      </c>
      <c r="ASP292" s="18"/>
      <c r="ASQ292" s="18" t="s">
        <v>324</v>
      </c>
      <c r="ASR292" s="3" t="s">
        <v>19</v>
      </c>
      <c r="ASS292" s="4" t="s">
        <v>626</v>
      </c>
      <c r="AST292" s="5">
        <v>106650</v>
      </c>
      <c r="ASU292" s="5">
        <v>51975</v>
      </c>
      <c r="ASV292" s="11">
        <v>158625</v>
      </c>
      <c r="ASW292" s="18" t="s">
        <v>319</v>
      </c>
      <c r="ASX292" s="18"/>
      <c r="ASY292" s="18" t="s">
        <v>324</v>
      </c>
      <c r="ASZ292" s="3" t="s">
        <v>19</v>
      </c>
      <c r="ATA292" s="4" t="s">
        <v>626</v>
      </c>
      <c r="ATB292" s="5">
        <v>106650</v>
      </c>
      <c r="ATC292" s="5">
        <v>51975</v>
      </c>
      <c r="ATD292" s="11">
        <v>158625</v>
      </c>
      <c r="ATE292" s="18" t="s">
        <v>319</v>
      </c>
      <c r="ATF292" s="18"/>
      <c r="ATG292" s="18" t="s">
        <v>324</v>
      </c>
      <c r="ATH292" s="3" t="s">
        <v>19</v>
      </c>
      <c r="ATI292" s="4" t="s">
        <v>626</v>
      </c>
      <c r="ATJ292" s="5">
        <v>106650</v>
      </c>
      <c r="ATK292" s="5">
        <v>51975</v>
      </c>
      <c r="ATL292" s="11">
        <v>158625</v>
      </c>
      <c r="ATM292" s="18" t="s">
        <v>319</v>
      </c>
      <c r="ATN292" s="18"/>
      <c r="ATO292" s="18" t="s">
        <v>324</v>
      </c>
      <c r="ATP292" s="3" t="s">
        <v>19</v>
      </c>
      <c r="ATQ292" s="4" t="s">
        <v>626</v>
      </c>
      <c r="ATR292" s="5">
        <v>106650</v>
      </c>
      <c r="ATS292" s="5">
        <v>51975</v>
      </c>
      <c r="ATT292" s="11">
        <v>158625</v>
      </c>
      <c r="ATU292" s="18" t="s">
        <v>319</v>
      </c>
      <c r="ATV292" s="18"/>
      <c r="ATW292" s="18" t="s">
        <v>324</v>
      </c>
      <c r="ATX292" s="3" t="s">
        <v>19</v>
      </c>
      <c r="ATY292" s="4" t="s">
        <v>626</v>
      </c>
      <c r="ATZ292" s="5">
        <v>106650</v>
      </c>
      <c r="AUA292" s="5">
        <v>51975</v>
      </c>
      <c r="AUB292" s="11">
        <v>158625</v>
      </c>
      <c r="AUC292" s="18" t="s">
        <v>319</v>
      </c>
      <c r="AUD292" s="18"/>
      <c r="AUE292" s="18" t="s">
        <v>324</v>
      </c>
      <c r="AUF292" s="3" t="s">
        <v>19</v>
      </c>
      <c r="AUG292" s="4" t="s">
        <v>626</v>
      </c>
      <c r="AUH292" s="5">
        <v>106650</v>
      </c>
      <c r="AUI292" s="5">
        <v>51975</v>
      </c>
      <c r="AUJ292" s="11">
        <v>158625</v>
      </c>
      <c r="AUK292" s="18" t="s">
        <v>319</v>
      </c>
      <c r="AUL292" s="18"/>
      <c r="AUM292" s="18" t="s">
        <v>324</v>
      </c>
      <c r="AUN292" s="3" t="s">
        <v>19</v>
      </c>
      <c r="AUO292" s="4" t="s">
        <v>626</v>
      </c>
      <c r="AUP292" s="5">
        <v>106650</v>
      </c>
      <c r="AUQ292" s="5">
        <v>51975</v>
      </c>
      <c r="AUR292" s="11">
        <v>158625</v>
      </c>
      <c r="AUS292" s="18" t="s">
        <v>319</v>
      </c>
      <c r="AUT292" s="18"/>
      <c r="AUU292" s="18" t="s">
        <v>324</v>
      </c>
      <c r="AUV292" s="3" t="s">
        <v>19</v>
      </c>
      <c r="AUW292" s="4" t="s">
        <v>626</v>
      </c>
      <c r="AUX292" s="5">
        <v>106650</v>
      </c>
      <c r="AUY292" s="5">
        <v>51975</v>
      </c>
      <c r="AUZ292" s="11">
        <v>158625</v>
      </c>
      <c r="AVA292" s="18" t="s">
        <v>319</v>
      </c>
      <c r="AVB292" s="18"/>
      <c r="AVC292" s="18" t="s">
        <v>324</v>
      </c>
      <c r="AVD292" s="3" t="s">
        <v>19</v>
      </c>
      <c r="AVE292" s="4" t="s">
        <v>626</v>
      </c>
      <c r="AVF292" s="5">
        <v>106650</v>
      </c>
      <c r="AVG292" s="5">
        <v>51975</v>
      </c>
      <c r="AVH292" s="11">
        <v>158625</v>
      </c>
      <c r="AVI292" s="18" t="s">
        <v>319</v>
      </c>
      <c r="AVJ292" s="18"/>
      <c r="AVK292" s="18" t="s">
        <v>324</v>
      </c>
      <c r="AVL292" s="3" t="s">
        <v>19</v>
      </c>
      <c r="AVM292" s="4" t="s">
        <v>626</v>
      </c>
      <c r="AVN292" s="5">
        <v>106650</v>
      </c>
      <c r="AVO292" s="5">
        <v>51975</v>
      </c>
      <c r="AVP292" s="11">
        <v>158625</v>
      </c>
      <c r="AVQ292" s="18" t="s">
        <v>319</v>
      </c>
      <c r="AVR292" s="18"/>
      <c r="AVS292" s="18" t="s">
        <v>324</v>
      </c>
      <c r="AVT292" s="3" t="s">
        <v>19</v>
      </c>
      <c r="AVU292" s="4" t="s">
        <v>626</v>
      </c>
      <c r="AVV292" s="5">
        <v>106650</v>
      </c>
      <c r="AVW292" s="5">
        <v>51975</v>
      </c>
      <c r="AVX292" s="11">
        <v>158625</v>
      </c>
      <c r="AVY292" s="18" t="s">
        <v>319</v>
      </c>
      <c r="AVZ292" s="18"/>
      <c r="AWA292" s="18" t="s">
        <v>324</v>
      </c>
      <c r="AWB292" s="3" t="s">
        <v>19</v>
      </c>
      <c r="AWC292" s="4" t="s">
        <v>626</v>
      </c>
      <c r="AWD292" s="5">
        <v>106650</v>
      </c>
      <c r="AWE292" s="5">
        <v>51975</v>
      </c>
      <c r="AWF292" s="11">
        <v>158625</v>
      </c>
      <c r="AWG292" s="18" t="s">
        <v>319</v>
      </c>
      <c r="AWH292" s="18"/>
      <c r="AWI292" s="18" t="s">
        <v>324</v>
      </c>
      <c r="AWJ292" s="3" t="s">
        <v>19</v>
      </c>
      <c r="AWK292" s="4" t="s">
        <v>626</v>
      </c>
      <c r="AWL292" s="5">
        <v>106650</v>
      </c>
      <c r="AWM292" s="5">
        <v>51975</v>
      </c>
      <c r="AWN292" s="11">
        <v>158625</v>
      </c>
      <c r="AWO292" s="18" t="s">
        <v>319</v>
      </c>
      <c r="AWP292" s="18"/>
      <c r="AWQ292" s="18" t="s">
        <v>324</v>
      </c>
      <c r="AWR292" s="3" t="s">
        <v>19</v>
      </c>
      <c r="AWS292" s="4" t="s">
        <v>626</v>
      </c>
      <c r="AWT292" s="5">
        <v>106650</v>
      </c>
      <c r="AWU292" s="5">
        <v>51975</v>
      </c>
      <c r="AWV292" s="11">
        <v>158625</v>
      </c>
      <c r="AWW292" s="18" t="s">
        <v>319</v>
      </c>
      <c r="AWX292" s="18"/>
      <c r="AWY292" s="18" t="s">
        <v>324</v>
      </c>
      <c r="AWZ292" s="3" t="s">
        <v>19</v>
      </c>
      <c r="AXA292" s="4" t="s">
        <v>626</v>
      </c>
      <c r="AXB292" s="5">
        <v>106650</v>
      </c>
      <c r="AXC292" s="5">
        <v>51975</v>
      </c>
      <c r="AXD292" s="11">
        <v>158625</v>
      </c>
      <c r="AXE292" s="18" t="s">
        <v>319</v>
      </c>
      <c r="AXF292" s="18"/>
      <c r="AXG292" s="18" t="s">
        <v>324</v>
      </c>
      <c r="AXH292" s="3" t="s">
        <v>19</v>
      </c>
      <c r="AXI292" s="4" t="s">
        <v>626</v>
      </c>
      <c r="AXJ292" s="5">
        <v>106650</v>
      </c>
      <c r="AXK292" s="5">
        <v>51975</v>
      </c>
      <c r="AXL292" s="11">
        <v>158625</v>
      </c>
      <c r="AXM292" s="18" t="s">
        <v>319</v>
      </c>
      <c r="AXN292" s="18"/>
      <c r="AXO292" s="18" t="s">
        <v>324</v>
      </c>
      <c r="AXP292" s="3" t="s">
        <v>19</v>
      </c>
      <c r="AXQ292" s="4" t="s">
        <v>626</v>
      </c>
      <c r="AXR292" s="5">
        <v>106650</v>
      </c>
      <c r="AXS292" s="5">
        <v>51975</v>
      </c>
      <c r="AXT292" s="11">
        <v>158625</v>
      </c>
      <c r="AXU292" s="18" t="s">
        <v>319</v>
      </c>
      <c r="AXV292" s="18"/>
      <c r="AXW292" s="18" t="s">
        <v>324</v>
      </c>
      <c r="AXX292" s="3" t="s">
        <v>19</v>
      </c>
      <c r="AXY292" s="4" t="s">
        <v>626</v>
      </c>
      <c r="AXZ292" s="5">
        <v>106650</v>
      </c>
      <c r="AYA292" s="5">
        <v>51975</v>
      </c>
      <c r="AYB292" s="11">
        <v>158625</v>
      </c>
      <c r="AYC292" s="18" t="s">
        <v>319</v>
      </c>
      <c r="AYD292" s="18"/>
      <c r="AYE292" s="18" t="s">
        <v>324</v>
      </c>
      <c r="AYF292" s="3" t="s">
        <v>19</v>
      </c>
      <c r="AYG292" s="4" t="s">
        <v>626</v>
      </c>
      <c r="AYH292" s="5">
        <v>106650</v>
      </c>
      <c r="AYI292" s="5">
        <v>51975</v>
      </c>
      <c r="AYJ292" s="11">
        <v>158625</v>
      </c>
      <c r="AYK292" s="18" t="s">
        <v>319</v>
      </c>
      <c r="AYL292" s="18"/>
      <c r="AYM292" s="18" t="s">
        <v>324</v>
      </c>
      <c r="AYN292" s="3" t="s">
        <v>19</v>
      </c>
      <c r="AYO292" s="4" t="s">
        <v>626</v>
      </c>
      <c r="AYP292" s="5">
        <v>106650</v>
      </c>
      <c r="AYQ292" s="5">
        <v>51975</v>
      </c>
      <c r="AYR292" s="11">
        <v>158625</v>
      </c>
      <c r="AYS292" s="18" t="s">
        <v>319</v>
      </c>
      <c r="AYT292" s="18"/>
      <c r="AYU292" s="18" t="s">
        <v>324</v>
      </c>
      <c r="AYV292" s="3" t="s">
        <v>19</v>
      </c>
      <c r="AYW292" s="4" t="s">
        <v>626</v>
      </c>
      <c r="AYX292" s="5">
        <v>106650</v>
      </c>
      <c r="AYY292" s="5">
        <v>51975</v>
      </c>
      <c r="AYZ292" s="11">
        <v>158625</v>
      </c>
      <c r="AZA292" s="18" t="s">
        <v>319</v>
      </c>
      <c r="AZB292" s="18"/>
      <c r="AZC292" s="18" t="s">
        <v>324</v>
      </c>
      <c r="AZD292" s="3" t="s">
        <v>19</v>
      </c>
      <c r="AZE292" s="4" t="s">
        <v>626</v>
      </c>
      <c r="AZF292" s="5">
        <v>106650</v>
      </c>
      <c r="AZG292" s="5">
        <v>51975</v>
      </c>
      <c r="AZH292" s="11">
        <v>158625</v>
      </c>
      <c r="AZI292" s="18" t="s">
        <v>319</v>
      </c>
      <c r="AZJ292" s="18"/>
      <c r="AZK292" s="18" t="s">
        <v>324</v>
      </c>
      <c r="AZL292" s="3" t="s">
        <v>19</v>
      </c>
      <c r="AZM292" s="4" t="s">
        <v>626</v>
      </c>
      <c r="AZN292" s="5">
        <v>106650</v>
      </c>
      <c r="AZO292" s="5">
        <v>51975</v>
      </c>
      <c r="AZP292" s="11">
        <v>158625</v>
      </c>
      <c r="AZQ292" s="18" t="s">
        <v>319</v>
      </c>
      <c r="AZR292" s="18"/>
      <c r="AZS292" s="18" t="s">
        <v>324</v>
      </c>
      <c r="AZT292" s="3" t="s">
        <v>19</v>
      </c>
      <c r="AZU292" s="4" t="s">
        <v>626</v>
      </c>
      <c r="AZV292" s="5">
        <v>106650</v>
      </c>
      <c r="AZW292" s="5">
        <v>51975</v>
      </c>
      <c r="AZX292" s="11">
        <v>158625</v>
      </c>
      <c r="AZY292" s="18" t="s">
        <v>319</v>
      </c>
      <c r="AZZ292" s="18"/>
      <c r="BAA292" s="18" t="s">
        <v>324</v>
      </c>
      <c r="BAB292" s="3" t="s">
        <v>19</v>
      </c>
      <c r="BAC292" s="4" t="s">
        <v>626</v>
      </c>
      <c r="BAD292" s="5">
        <v>106650</v>
      </c>
      <c r="BAE292" s="5">
        <v>51975</v>
      </c>
      <c r="BAF292" s="11">
        <v>158625</v>
      </c>
      <c r="BAG292" s="18" t="s">
        <v>319</v>
      </c>
      <c r="BAH292" s="18"/>
      <c r="BAI292" s="18" t="s">
        <v>324</v>
      </c>
      <c r="BAJ292" s="3" t="s">
        <v>19</v>
      </c>
      <c r="BAK292" s="4" t="s">
        <v>626</v>
      </c>
      <c r="BAL292" s="5">
        <v>106650</v>
      </c>
      <c r="BAM292" s="5">
        <v>51975</v>
      </c>
      <c r="BAN292" s="11">
        <v>158625</v>
      </c>
      <c r="BAO292" s="18" t="s">
        <v>319</v>
      </c>
      <c r="BAP292" s="18"/>
      <c r="BAQ292" s="18" t="s">
        <v>324</v>
      </c>
      <c r="BAR292" s="3" t="s">
        <v>19</v>
      </c>
      <c r="BAS292" s="4" t="s">
        <v>626</v>
      </c>
      <c r="BAT292" s="5">
        <v>106650</v>
      </c>
      <c r="BAU292" s="5">
        <v>51975</v>
      </c>
      <c r="BAV292" s="11">
        <v>158625</v>
      </c>
      <c r="BAW292" s="18" t="s">
        <v>319</v>
      </c>
      <c r="BAX292" s="18"/>
      <c r="BAY292" s="18" t="s">
        <v>324</v>
      </c>
      <c r="BAZ292" s="3" t="s">
        <v>19</v>
      </c>
      <c r="BBA292" s="4" t="s">
        <v>626</v>
      </c>
      <c r="BBB292" s="5">
        <v>106650</v>
      </c>
      <c r="BBC292" s="5">
        <v>51975</v>
      </c>
      <c r="BBD292" s="11">
        <v>158625</v>
      </c>
      <c r="BBE292" s="18" t="s">
        <v>319</v>
      </c>
      <c r="BBF292" s="18"/>
      <c r="BBG292" s="18" t="s">
        <v>324</v>
      </c>
      <c r="BBH292" s="3" t="s">
        <v>19</v>
      </c>
      <c r="BBI292" s="4" t="s">
        <v>626</v>
      </c>
      <c r="BBJ292" s="5">
        <v>106650</v>
      </c>
      <c r="BBK292" s="5">
        <v>51975</v>
      </c>
      <c r="BBL292" s="11">
        <v>158625</v>
      </c>
      <c r="BBM292" s="18" t="s">
        <v>319</v>
      </c>
      <c r="BBN292" s="18"/>
      <c r="BBO292" s="18" t="s">
        <v>324</v>
      </c>
      <c r="BBP292" s="3" t="s">
        <v>19</v>
      </c>
      <c r="BBQ292" s="4" t="s">
        <v>626</v>
      </c>
      <c r="BBR292" s="5">
        <v>106650</v>
      </c>
      <c r="BBS292" s="5">
        <v>51975</v>
      </c>
      <c r="BBT292" s="11">
        <v>158625</v>
      </c>
      <c r="BBU292" s="18" t="s">
        <v>319</v>
      </c>
      <c r="BBV292" s="18"/>
      <c r="BBW292" s="18" t="s">
        <v>324</v>
      </c>
      <c r="BBX292" s="3" t="s">
        <v>19</v>
      </c>
      <c r="BBY292" s="4" t="s">
        <v>626</v>
      </c>
      <c r="BBZ292" s="5">
        <v>106650</v>
      </c>
      <c r="BCA292" s="5">
        <v>51975</v>
      </c>
      <c r="BCB292" s="11">
        <v>158625</v>
      </c>
      <c r="BCC292" s="18" t="s">
        <v>319</v>
      </c>
      <c r="BCD292" s="18"/>
      <c r="BCE292" s="18" t="s">
        <v>324</v>
      </c>
      <c r="BCF292" s="3" t="s">
        <v>19</v>
      </c>
      <c r="BCG292" s="4" t="s">
        <v>626</v>
      </c>
      <c r="BCH292" s="5">
        <v>106650</v>
      </c>
      <c r="BCI292" s="5">
        <v>51975</v>
      </c>
      <c r="BCJ292" s="11">
        <v>158625</v>
      </c>
      <c r="BCK292" s="18" t="s">
        <v>319</v>
      </c>
      <c r="BCL292" s="18"/>
      <c r="BCM292" s="18" t="s">
        <v>324</v>
      </c>
      <c r="BCN292" s="3" t="s">
        <v>19</v>
      </c>
      <c r="BCO292" s="4" t="s">
        <v>626</v>
      </c>
      <c r="BCP292" s="5">
        <v>106650</v>
      </c>
      <c r="BCQ292" s="5">
        <v>51975</v>
      </c>
      <c r="BCR292" s="11">
        <v>158625</v>
      </c>
      <c r="BCS292" s="18" t="s">
        <v>319</v>
      </c>
      <c r="BCT292" s="18"/>
      <c r="BCU292" s="18" t="s">
        <v>324</v>
      </c>
      <c r="BCV292" s="3" t="s">
        <v>19</v>
      </c>
      <c r="BCW292" s="4" t="s">
        <v>626</v>
      </c>
      <c r="BCX292" s="5">
        <v>106650</v>
      </c>
      <c r="BCY292" s="5">
        <v>51975</v>
      </c>
      <c r="BCZ292" s="11">
        <v>158625</v>
      </c>
      <c r="BDA292" s="18" t="s">
        <v>319</v>
      </c>
      <c r="BDB292" s="18"/>
      <c r="BDC292" s="18" t="s">
        <v>324</v>
      </c>
      <c r="BDD292" s="3" t="s">
        <v>19</v>
      </c>
      <c r="BDE292" s="4" t="s">
        <v>626</v>
      </c>
      <c r="BDF292" s="5">
        <v>106650</v>
      </c>
      <c r="BDG292" s="5">
        <v>51975</v>
      </c>
      <c r="BDH292" s="11">
        <v>158625</v>
      </c>
      <c r="BDI292" s="18" t="s">
        <v>319</v>
      </c>
      <c r="BDJ292" s="18"/>
      <c r="BDK292" s="18" t="s">
        <v>324</v>
      </c>
      <c r="BDL292" s="3" t="s">
        <v>19</v>
      </c>
      <c r="BDM292" s="4" t="s">
        <v>626</v>
      </c>
      <c r="BDN292" s="5">
        <v>106650</v>
      </c>
      <c r="BDO292" s="5">
        <v>51975</v>
      </c>
      <c r="BDP292" s="11">
        <v>158625</v>
      </c>
      <c r="BDQ292" s="18" t="s">
        <v>319</v>
      </c>
      <c r="BDR292" s="18"/>
      <c r="BDS292" s="18" t="s">
        <v>324</v>
      </c>
      <c r="BDT292" s="3" t="s">
        <v>19</v>
      </c>
      <c r="BDU292" s="4" t="s">
        <v>626</v>
      </c>
      <c r="BDV292" s="5">
        <v>106650</v>
      </c>
      <c r="BDW292" s="5">
        <v>51975</v>
      </c>
      <c r="BDX292" s="11">
        <v>158625</v>
      </c>
      <c r="BDY292" s="18" t="s">
        <v>319</v>
      </c>
      <c r="BDZ292" s="18"/>
      <c r="BEA292" s="18" t="s">
        <v>324</v>
      </c>
      <c r="BEB292" s="3" t="s">
        <v>19</v>
      </c>
      <c r="BEC292" s="4" t="s">
        <v>626</v>
      </c>
      <c r="BED292" s="5">
        <v>106650</v>
      </c>
      <c r="BEE292" s="5">
        <v>51975</v>
      </c>
      <c r="BEF292" s="11">
        <v>158625</v>
      </c>
      <c r="BEG292" s="18" t="s">
        <v>319</v>
      </c>
      <c r="BEH292" s="18"/>
      <c r="BEI292" s="18" t="s">
        <v>324</v>
      </c>
      <c r="BEJ292" s="3" t="s">
        <v>19</v>
      </c>
      <c r="BEK292" s="4" t="s">
        <v>626</v>
      </c>
      <c r="BEL292" s="5">
        <v>106650</v>
      </c>
      <c r="BEM292" s="5">
        <v>51975</v>
      </c>
      <c r="BEN292" s="11">
        <v>158625</v>
      </c>
      <c r="BEO292" s="18" t="s">
        <v>319</v>
      </c>
      <c r="BEP292" s="18"/>
      <c r="BEQ292" s="18" t="s">
        <v>324</v>
      </c>
      <c r="BER292" s="3" t="s">
        <v>19</v>
      </c>
      <c r="BES292" s="4" t="s">
        <v>626</v>
      </c>
      <c r="BET292" s="5">
        <v>106650</v>
      </c>
      <c r="BEU292" s="5">
        <v>51975</v>
      </c>
      <c r="BEV292" s="11">
        <v>158625</v>
      </c>
      <c r="BEW292" s="18" t="s">
        <v>319</v>
      </c>
      <c r="BEX292" s="18"/>
      <c r="BEY292" s="18" t="s">
        <v>324</v>
      </c>
      <c r="BEZ292" s="3" t="s">
        <v>19</v>
      </c>
      <c r="BFA292" s="4" t="s">
        <v>626</v>
      </c>
      <c r="BFB292" s="5">
        <v>106650</v>
      </c>
      <c r="BFC292" s="5">
        <v>51975</v>
      </c>
      <c r="BFD292" s="11">
        <v>158625</v>
      </c>
      <c r="BFE292" s="18" t="s">
        <v>319</v>
      </c>
      <c r="BFF292" s="18"/>
      <c r="BFG292" s="18" t="s">
        <v>324</v>
      </c>
      <c r="BFH292" s="3" t="s">
        <v>19</v>
      </c>
      <c r="BFI292" s="4" t="s">
        <v>626</v>
      </c>
      <c r="BFJ292" s="5">
        <v>106650</v>
      </c>
      <c r="BFK292" s="5">
        <v>51975</v>
      </c>
      <c r="BFL292" s="11">
        <v>158625</v>
      </c>
      <c r="BFM292" s="18" t="s">
        <v>319</v>
      </c>
      <c r="BFN292" s="18"/>
      <c r="BFO292" s="18" t="s">
        <v>324</v>
      </c>
      <c r="BFP292" s="3" t="s">
        <v>19</v>
      </c>
      <c r="BFQ292" s="4" t="s">
        <v>626</v>
      </c>
      <c r="BFR292" s="5">
        <v>106650</v>
      </c>
      <c r="BFS292" s="5">
        <v>51975</v>
      </c>
      <c r="BFT292" s="11">
        <v>158625</v>
      </c>
      <c r="BFU292" s="18" t="s">
        <v>319</v>
      </c>
      <c r="BFV292" s="18"/>
      <c r="BFW292" s="18" t="s">
        <v>324</v>
      </c>
      <c r="BFX292" s="3" t="s">
        <v>19</v>
      </c>
      <c r="BFY292" s="4" t="s">
        <v>626</v>
      </c>
      <c r="BFZ292" s="5">
        <v>106650</v>
      </c>
      <c r="BGA292" s="5">
        <v>51975</v>
      </c>
      <c r="BGB292" s="11">
        <v>158625</v>
      </c>
      <c r="BGC292" s="18" t="s">
        <v>319</v>
      </c>
      <c r="BGD292" s="18"/>
      <c r="BGE292" s="18" t="s">
        <v>324</v>
      </c>
      <c r="BGF292" s="3" t="s">
        <v>19</v>
      </c>
      <c r="BGG292" s="4" t="s">
        <v>626</v>
      </c>
      <c r="BGH292" s="5">
        <v>106650</v>
      </c>
      <c r="BGI292" s="5">
        <v>51975</v>
      </c>
      <c r="BGJ292" s="11">
        <v>158625</v>
      </c>
      <c r="BGK292" s="18" t="s">
        <v>319</v>
      </c>
      <c r="BGL292" s="18"/>
      <c r="BGM292" s="18" t="s">
        <v>324</v>
      </c>
      <c r="BGN292" s="3" t="s">
        <v>19</v>
      </c>
      <c r="BGO292" s="4" t="s">
        <v>626</v>
      </c>
      <c r="BGP292" s="5">
        <v>106650</v>
      </c>
      <c r="BGQ292" s="5">
        <v>51975</v>
      </c>
      <c r="BGR292" s="11">
        <v>158625</v>
      </c>
      <c r="BGS292" s="18" t="s">
        <v>319</v>
      </c>
      <c r="BGT292" s="18"/>
      <c r="BGU292" s="18" t="s">
        <v>324</v>
      </c>
      <c r="BGV292" s="3" t="s">
        <v>19</v>
      </c>
      <c r="BGW292" s="4" t="s">
        <v>626</v>
      </c>
      <c r="BGX292" s="5">
        <v>106650</v>
      </c>
      <c r="BGY292" s="5">
        <v>51975</v>
      </c>
      <c r="BGZ292" s="11">
        <v>158625</v>
      </c>
      <c r="BHA292" s="18" t="s">
        <v>319</v>
      </c>
      <c r="BHB292" s="18"/>
      <c r="BHC292" s="18" t="s">
        <v>324</v>
      </c>
      <c r="BHD292" s="3" t="s">
        <v>19</v>
      </c>
      <c r="BHE292" s="4" t="s">
        <v>626</v>
      </c>
      <c r="BHF292" s="5">
        <v>106650</v>
      </c>
      <c r="BHG292" s="5">
        <v>51975</v>
      </c>
      <c r="BHH292" s="11">
        <v>158625</v>
      </c>
      <c r="BHI292" s="18" t="s">
        <v>319</v>
      </c>
      <c r="BHJ292" s="18"/>
      <c r="BHK292" s="18" t="s">
        <v>324</v>
      </c>
      <c r="BHL292" s="3" t="s">
        <v>19</v>
      </c>
      <c r="BHM292" s="4" t="s">
        <v>626</v>
      </c>
      <c r="BHN292" s="5">
        <v>106650</v>
      </c>
      <c r="BHO292" s="5">
        <v>51975</v>
      </c>
      <c r="BHP292" s="11">
        <v>158625</v>
      </c>
      <c r="BHQ292" s="18" t="s">
        <v>319</v>
      </c>
      <c r="BHR292" s="18"/>
      <c r="BHS292" s="18" t="s">
        <v>324</v>
      </c>
      <c r="BHT292" s="3" t="s">
        <v>19</v>
      </c>
      <c r="BHU292" s="4" t="s">
        <v>626</v>
      </c>
      <c r="BHV292" s="5">
        <v>106650</v>
      </c>
      <c r="BHW292" s="5">
        <v>51975</v>
      </c>
      <c r="BHX292" s="11">
        <v>158625</v>
      </c>
      <c r="BHY292" s="18" t="s">
        <v>319</v>
      </c>
      <c r="BHZ292" s="18"/>
      <c r="BIA292" s="18" t="s">
        <v>324</v>
      </c>
      <c r="BIB292" s="3" t="s">
        <v>19</v>
      </c>
      <c r="BIC292" s="4" t="s">
        <v>626</v>
      </c>
      <c r="BID292" s="5">
        <v>106650</v>
      </c>
      <c r="BIE292" s="5">
        <v>51975</v>
      </c>
      <c r="BIF292" s="11">
        <v>158625</v>
      </c>
      <c r="BIG292" s="18" t="s">
        <v>319</v>
      </c>
      <c r="BIH292" s="18"/>
      <c r="BII292" s="18" t="s">
        <v>324</v>
      </c>
      <c r="BIJ292" s="3" t="s">
        <v>19</v>
      </c>
      <c r="BIK292" s="4" t="s">
        <v>626</v>
      </c>
      <c r="BIL292" s="5">
        <v>106650</v>
      </c>
      <c r="BIM292" s="5">
        <v>51975</v>
      </c>
      <c r="BIN292" s="11">
        <v>158625</v>
      </c>
      <c r="BIO292" s="18" t="s">
        <v>319</v>
      </c>
      <c r="BIP292" s="18"/>
      <c r="BIQ292" s="18" t="s">
        <v>324</v>
      </c>
      <c r="BIR292" s="3" t="s">
        <v>19</v>
      </c>
      <c r="BIS292" s="4" t="s">
        <v>626</v>
      </c>
      <c r="BIT292" s="5">
        <v>106650</v>
      </c>
      <c r="BIU292" s="5">
        <v>51975</v>
      </c>
      <c r="BIV292" s="11">
        <v>158625</v>
      </c>
      <c r="BIW292" s="18" t="s">
        <v>319</v>
      </c>
      <c r="BIX292" s="18"/>
      <c r="BIY292" s="18" t="s">
        <v>324</v>
      </c>
      <c r="BIZ292" s="3" t="s">
        <v>19</v>
      </c>
      <c r="BJA292" s="4" t="s">
        <v>626</v>
      </c>
      <c r="BJB292" s="5">
        <v>106650</v>
      </c>
      <c r="BJC292" s="5">
        <v>51975</v>
      </c>
      <c r="BJD292" s="11">
        <v>158625</v>
      </c>
      <c r="BJE292" s="18" t="s">
        <v>319</v>
      </c>
      <c r="BJF292" s="18"/>
      <c r="BJG292" s="18" t="s">
        <v>324</v>
      </c>
      <c r="BJH292" s="3" t="s">
        <v>19</v>
      </c>
      <c r="BJI292" s="4" t="s">
        <v>626</v>
      </c>
      <c r="BJJ292" s="5">
        <v>106650</v>
      </c>
      <c r="BJK292" s="5">
        <v>51975</v>
      </c>
      <c r="BJL292" s="11">
        <v>158625</v>
      </c>
      <c r="BJM292" s="18" t="s">
        <v>319</v>
      </c>
      <c r="BJN292" s="18"/>
      <c r="BJO292" s="18" t="s">
        <v>324</v>
      </c>
      <c r="BJP292" s="3" t="s">
        <v>19</v>
      </c>
      <c r="BJQ292" s="4" t="s">
        <v>626</v>
      </c>
      <c r="BJR292" s="5">
        <v>106650</v>
      </c>
      <c r="BJS292" s="5">
        <v>51975</v>
      </c>
      <c r="BJT292" s="11">
        <v>158625</v>
      </c>
      <c r="BJU292" s="18" t="s">
        <v>319</v>
      </c>
      <c r="BJV292" s="18"/>
      <c r="BJW292" s="18" t="s">
        <v>324</v>
      </c>
      <c r="BJX292" s="3" t="s">
        <v>19</v>
      </c>
      <c r="BJY292" s="4" t="s">
        <v>626</v>
      </c>
      <c r="BJZ292" s="5">
        <v>106650</v>
      </c>
      <c r="BKA292" s="5">
        <v>51975</v>
      </c>
      <c r="BKB292" s="11">
        <v>158625</v>
      </c>
      <c r="BKC292" s="18" t="s">
        <v>319</v>
      </c>
      <c r="BKD292" s="18"/>
      <c r="BKE292" s="18" t="s">
        <v>324</v>
      </c>
      <c r="BKF292" s="3" t="s">
        <v>19</v>
      </c>
      <c r="BKG292" s="4" t="s">
        <v>626</v>
      </c>
      <c r="BKH292" s="5">
        <v>106650</v>
      </c>
      <c r="BKI292" s="5">
        <v>51975</v>
      </c>
      <c r="BKJ292" s="11">
        <v>158625</v>
      </c>
      <c r="BKK292" s="18" t="s">
        <v>319</v>
      </c>
      <c r="BKL292" s="18"/>
      <c r="BKM292" s="18" t="s">
        <v>324</v>
      </c>
      <c r="BKN292" s="3" t="s">
        <v>19</v>
      </c>
      <c r="BKO292" s="4" t="s">
        <v>626</v>
      </c>
      <c r="BKP292" s="5">
        <v>106650</v>
      </c>
      <c r="BKQ292" s="5">
        <v>51975</v>
      </c>
      <c r="BKR292" s="11">
        <v>158625</v>
      </c>
      <c r="BKS292" s="18" t="s">
        <v>319</v>
      </c>
      <c r="BKT292" s="18"/>
      <c r="BKU292" s="18" t="s">
        <v>324</v>
      </c>
      <c r="BKV292" s="3" t="s">
        <v>19</v>
      </c>
      <c r="BKW292" s="4" t="s">
        <v>626</v>
      </c>
      <c r="BKX292" s="5">
        <v>106650</v>
      </c>
      <c r="BKY292" s="5">
        <v>51975</v>
      </c>
      <c r="BKZ292" s="11">
        <v>158625</v>
      </c>
      <c r="BLA292" s="18" t="s">
        <v>319</v>
      </c>
      <c r="BLB292" s="18"/>
      <c r="BLC292" s="18" t="s">
        <v>324</v>
      </c>
      <c r="BLD292" s="3" t="s">
        <v>19</v>
      </c>
      <c r="BLE292" s="4" t="s">
        <v>626</v>
      </c>
      <c r="BLF292" s="5">
        <v>106650</v>
      </c>
      <c r="BLG292" s="5">
        <v>51975</v>
      </c>
      <c r="BLH292" s="11">
        <v>158625</v>
      </c>
      <c r="BLI292" s="18" t="s">
        <v>319</v>
      </c>
      <c r="BLJ292" s="18"/>
      <c r="BLK292" s="18" t="s">
        <v>324</v>
      </c>
      <c r="BLL292" s="3" t="s">
        <v>19</v>
      </c>
      <c r="BLM292" s="4" t="s">
        <v>626</v>
      </c>
      <c r="BLN292" s="5">
        <v>106650</v>
      </c>
      <c r="BLO292" s="5">
        <v>51975</v>
      </c>
      <c r="BLP292" s="11">
        <v>158625</v>
      </c>
      <c r="BLQ292" s="18" t="s">
        <v>319</v>
      </c>
      <c r="BLR292" s="18"/>
      <c r="BLS292" s="18" t="s">
        <v>324</v>
      </c>
      <c r="BLT292" s="3" t="s">
        <v>19</v>
      </c>
      <c r="BLU292" s="4" t="s">
        <v>626</v>
      </c>
      <c r="BLV292" s="5">
        <v>106650</v>
      </c>
      <c r="BLW292" s="5">
        <v>51975</v>
      </c>
      <c r="BLX292" s="11">
        <v>158625</v>
      </c>
      <c r="BLY292" s="18" t="s">
        <v>319</v>
      </c>
      <c r="BLZ292" s="18"/>
      <c r="BMA292" s="18" t="s">
        <v>324</v>
      </c>
      <c r="BMB292" s="3" t="s">
        <v>19</v>
      </c>
      <c r="BMC292" s="4" t="s">
        <v>626</v>
      </c>
      <c r="BMD292" s="5">
        <v>106650</v>
      </c>
      <c r="BME292" s="5">
        <v>51975</v>
      </c>
      <c r="BMF292" s="11">
        <v>158625</v>
      </c>
      <c r="BMG292" s="18" t="s">
        <v>319</v>
      </c>
      <c r="BMH292" s="18"/>
      <c r="BMI292" s="18" t="s">
        <v>324</v>
      </c>
      <c r="BMJ292" s="3" t="s">
        <v>19</v>
      </c>
      <c r="BMK292" s="4" t="s">
        <v>626</v>
      </c>
      <c r="BML292" s="5">
        <v>106650</v>
      </c>
      <c r="BMM292" s="5">
        <v>51975</v>
      </c>
      <c r="BMN292" s="11">
        <v>158625</v>
      </c>
      <c r="BMO292" s="18" t="s">
        <v>319</v>
      </c>
      <c r="BMP292" s="18"/>
      <c r="BMQ292" s="18" t="s">
        <v>324</v>
      </c>
      <c r="BMR292" s="3" t="s">
        <v>19</v>
      </c>
      <c r="BMS292" s="4" t="s">
        <v>626</v>
      </c>
      <c r="BMT292" s="5">
        <v>106650</v>
      </c>
      <c r="BMU292" s="5">
        <v>51975</v>
      </c>
      <c r="BMV292" s="11">
        <v>158625</v>
      </c>
      <c r="BMW292" s="18" t="s">
        <v>319</v>
      </c>
      <c r="BMX292" s="18"/>
      <c r="BMY292" s="18" t="s">
        <v>324</v>
      </c>
      <c r="BMZ292" s="3" t="s">
        <v>19</v>
      </c>
      <c r="BNA292" s="4" t="s">
        <v>626</v>
      </c>
      <c r="BNB292" s="5">
        <v>106650</v>
      </c>
      <c r="BNC292" s="5">
        <v>51975</v>
      </c>
      <c r="BND292" s="11">
        <v>158625</v>
      </c>
      <c r="BNE292" s="18" t="s">
        <v>319</v>
      </c>
      <c r="BNF292" s="18"/>
      <c r="BNG292" s="18" t="s">
        <v>324</v>
      </c>
      <c r="BNH292" s="3" t="s">
        <v>19</v>
      </c>
      <c r="BNI292" s="4" t="s">
        <v>626</v>
      </c>
      <c r="BNJ292" s="5">
        <v>106650</v>
      </c>
      <c r="BNK292" s="5">
        <v>51975</v>
      </c>
      <c r="BNL292" s="11">
        <v>158625</v>
      </c>
      <c r="BNM292" s="18" t="s">
        <v>319</v>
      </c>
      <c r="BNN292" s="18"/>
      <c r="BNO292" s="18" t="s">
        <v>324</v>
      </c>
      <c r="BNP292" s="3" t="s">
        <v>19</v>
      </c>
      <c r="BNQ292" s="4" t="s">
        <v>626</v>
      </c>
      <c r="BNR292" s="5">
        <v>106650</v>
      </c>
      <c r="BNS292" s="5">
        <v>51975</v>
      </c>
      <c r="BNT292" s="11">
        <v>158625</v>
      </c>
      <c r="BNU292" s="18" t="s">
        <v>319</v>
      </c>
      <c r="BNV292" s="18"/>
      <c r="BNW292" s="18" t="s">
        <v>324</v>
      </c>
      <c r="BNX292" s="3" t="s">
        <v>19</v>
      </c>
      <c r="BNY292" s="4" t="s">
        <v>626</v>
      </c>
      <c r="BNZ292" s="5">
        <v>106650</v>
      </c>
      <c r="BOA292" s="5">
        <v>51975</v>
      </c>
      <c r="BOB292" s="11">
        <v>158625</v>
      </c>
      <c r="BOC292" s="18" t="s">
        <v>319</v>
      </c>
      <c r="BOD292" s="18"/>
      <c r="BOE292" s="18" t="s">
        <v>324</v>
      </c>
      <c r="BOF292" s="3" t="s">
        <v>19</v>
      </c>
      <c r="BOG292" s="4" t="s">
        <v>626</v>
      </c>
      <c r="BOH292" s="5">
        <v>106650</v>
      </c>
      <c r="BOI292" s="5">
        <v>51975</v>
      </c>
      <c r="BOJ292" s="11">
        <v>158625</v>
      </c>
      <c r="BOK292" s="18" t="s">
        <v>319</v>
      </c>
      <c r="BOL292" s="18"/>
      <c r="BOM292" s="18" t="s">
        <v>324</v>
      </c>
      <c r="BON292" s="3" t="s">
        <v>19</v>
      </c>
      <c r="BOO292" s="4" t="s">
        <v>626</v>
      </c>
      <c r="BOP292" s="5">
        <v>106650</v>
      </c>
      <c r="BOQ292" s="5">
        <v>51975</v>
      </c>
      <c r="BOR292" s="11">
        <v>158625</v>
      </c>
      <c r="BOS292" s="18" t="s">
        <v>319</v>
      </c>
      <c r="BOT292" s="18"/>
      <c r="BOU292" s="18" t="s">
        <v>324</v>
      </c>
      <c r="BOV292" s="3" t="s">
        <v>19</v>
      </c>
      <c r="BOW292" s="4" t="s">
        <v>626</v>
      </c>
      <c r="BOX292" s="5">
        <v>106650</v>
      </c>
      <c r="BOY292" s="5">
        <v>51975</v>
      </c>
      <c r="BOZ292" s="11">
        <v>158625</v>
      </c>
      <c r="BPA292" s="18" t="s">
        <v>319</v>
      </c>
      <c r="BPB292" s="18"/>
      <c r="BPC292" s="18" t="s">
        <v>324</v>
      </c>
      <c r="BPD292" s="3" t="s">
        <v>19</v>
      </c>
      <c r="BPE292" s="4" t="s">
        <v>626</v>
      </c>
      <c r="BPF292" s="5">
        <v>106650</v>
      </c>
      <c r="BPG292" s="5">
        <v>51975</v>
      </c>
      <c r="BPH292" s="11">
        <v>158625</v>
      </c>
      <c r="BPI292" s="18" t="s">
        <v>319</v>
      </c>
      <c r="BPJ292" s="18"/>
      <c r="BPK292" s="18" t="s">
        <v>324</v>
      </c>
      <c r="BPL292" s="3" t="s">
        <v>19</v>
      </c>
      <c r="BPM292" s="4" t="s">
        <v>626</v>
      </c>
      <c r="BPN292" s="5">
        <v>106650</v>
      </c>
      <c r="BPO292" s="5">
        <v>51975</v>
      </c>
      <c r="BPP292" s="11">
        <v>158625</v>
      </c>
      <c r="BPQ292" s="18" t="s">
        <v>319</v>
      </c>
      <c r="BPR292" s="18"/>
      <c r="BPS292" s="18" t="s">
        <v>324</v>
      </c>
      <c r="BPT292" s="3" t="s">
        <v>19</v>
      </c>
      <c r="BPU292" s="4" t="s">
        <v>626</v>
      </c>
      <c r="BPV292" s="5">
        <v>106650</v>
      </c>
      <c r="BPW292" s="5">
        <v>51975</v>
      </c>
      <c r="BPX292" s="11">
        <v>158625</v>
      </c>
      <c r="BPY292" s="18" t="s">
        <v>319</v>
      </c>
      <c r="BPZ292" s="18"/>
      <c r="BQA292" s="18" t="s">
        <v>324</v>
      </c>
      <c r="BQB292" s="3" t="s">
        <v>19</v>
      </c>
      <c r="BQC292" s="4" t="s">
        <v>626</v>
      </c>
      <c r="BQD292" s="5">
        <v>106650</v>
      </c>
      <c r="BQE292" s="5">
        <v>51975</v>
      </c>
      <c r="BQF292" s="11">
        <v>158625</v>
      </c>
      <c r="BQG292" s="18" t="s">
        <v>319</v>
      </c>
      <c r="BQH292" s="18"/>
      <c r="BQI292" s="18" t="s">
        <v>324</v>
      </c>
      <c r="BQJ292" s="3" t="s">
        <v>19</v>
      </c>
      <c r="BQK292" s="4" t="s">
        <v>626</v>
      </c>
      <c r="BQL292" s="5">
        <v>106650</v>
      </c>
      <c r="BQM292" s="5">
        <v>51975</v>
      </c>
      <c r="BQN292" s="11">
        <v>158625</v>
      </c>
      <c r="BQO292" s="18" t="s">
        <v>319</v>
      </c>
      <c r="BQP292" s="18"/>
      <c r="BQQ292" s="18" t="s">
        <v>324</v>
      </c>
      <c r="BQR292" s="3" t="s">
        <v>19</v>
      </c>
      <c r="BQS292" s="4" t="s">
        <v>626</v>
      </c>
      <c r="BQT292" s="5">
        <v>106650</v>
      </c>
      <c r="BQU292" s="5">
        <v>51975</v>
      </c>
      <c r="BQV292" s="11">
        <v>158625</v>
      </c>
      <c r="BQW292" s="18" t="s">
        <v>319</v>
      </c>
      <c r="BQX292" s="18"/>
      <c r="BQY292" s="18" t="s">
        <v>324</v>
      </c>
      <c r="BQZ292" s="3" t="s">
        <v>19</v>
      </c>
      <c r="BRA292" s="4" t="s">
        <v>626</v>
      </c>
      <c r="BRB292" s="5">
        <v>106650</v>
      </c>
      <c r="BRC292" s="5">
        <v>51975</v>
      </c>
      <c r="BRD292" s="11">
        <v>158625</v>
      </c>
      <c r="BRE292" s="18" t="s">
        <v>319</v>
      </c>
      <c r="BRF292" s="18"/>
      <c r="BRG292" s="18" t="s">
        <v>324</v>
      </c>
      <c r="BRH292" s="3" t="s">
        <v>19</v>
      </c>
      <c r="BRI292" s="4" t="s">
        <v>626</v>
      </c>
      <c r="BRJ292" s="5">
        <v>106650</v>
      </c>
      <c r="BRK292" s="5">
        <v>51975</v>
      </c>
      <c r="BRL292" s="11">
        <v>158625</v>
      </c>
      <c r="BRM292" s="18" t="s">
        <v>319</v>
      </c>
      <c r="BRN292" s="18"/>
      <c r="BRO292" s="18" t="s">
        <v>324</v>
      </c>
      <c r="BRP292" s="3" t="s">
        <v>19</v>
      </c>
      <c r="BRQ292" s="4" t="s">
        <v>626</v>
      </c>
      <c r="BRR292" s="5">
        <v>106650</v>
      </c>
      <c r="BRS292" s="5">
        <v>51975</v>
      </c>
      <c r="BRT292" s="11">
        <v>158625</v>
      </c>
      <c r="BRU292" s="18" t="s">
        <v>319</v>
      </c>
      <c r="BRV292" s="18"/>
      <c r="BRW292" s="18" t="s">
        <v>324</v>
      </c>
      <c r="BRX292" s="3" t="s">
        <v>19</v>
      </c>
      <c r="BRY292" s="4" t="s">
        <v>626</v>
      </c>
      <c r="BRZ292" s="5">
        <v>106650</v>
      </c>
      <c r="BSA292" s="5">
        <v>51975</v>
      </c>
      <c r="BSB292" s="11">
        <v>158625</v>
      </c>
      <c r="BSC292" s="18" t="s">
        <v>319</v>
      </c>
      <c r="BSD292" s="18"/>
      <c r="BSE292" s="18" t="s">
        <v>324</v>
      </c>
      <c r="BSF292" s="3" t="s">
        <v>19</v>
      </c>
      <c r="BSG292" s="4" t="s">
        <v>626</v>
      </c>
      <c r="BSH292" s="5">
        <v>106650</v>
      </c>
      <c r="BSI292" s="5">
        <v>51975</v>
      </c>
      <c r="BSJ292" s="11">
        <v>158625</v>
      </c>
      <c r="BSK292" s="18" t="s">
        <v>319</v>
      </c>
      <c r="BSL292" s="18"/>
      <c r="BSM292" s="18" t="s">
        <v>324</v>
      </c>
      <c r="BSN292" s="3" t="s">
        <v>19</v>
      </c>
      <c r="BSO292" s="4" t="s">
        <v>626</v>
      </c>
      <c r="BSP292" s="5">
        <v>106650</v>
      </c>
      <c r="BSQ292" s="5">
        <v>51975</v>
      </c>
      <c r="BSR292" s="11">
        <v>158625</v>
      </c>
      <c r="BSS292" s="18" t="s">
        <v>319</v>
      </c>
      <c r="BST292" s="18"/>
      <c r="BSU292" s="18" t="s">
        <v>324</v>
      </c>
      <c r="BSV292" s="3" t="s">
        <v>19</v>
      </c>
      <c r="BSW292" s="4" t="s">
        <v>626</v>
      </c>
      <c r="BSX292" s="5">
        <v>106650</v>
      </c>
      <c r="BSY292" s="5">
        <v>51975</v>
      </c>
      <c r="BSZ292" s="11">
        <v>158625</v>
      </c>
      <c r="BTA292" s="18" t="s">
        <v>319</v>
      </c>
      <c r="BTB292" s="18"/>
      <c r="BTC292" s="18" t="s">
        <v>324</v>
      </c>
      <c r="BTD292" s="3" t="s">
        <v>19</v>
      </c>
      <c r="BTE292" s="4" t="s">
        <v>626</v>
      </c>
      <c r="BTF292" s="5">
        <v>106650</v>
      </c>
      <c r="BTG292" s="5">
        <v>51975</v>
      </c>
      <c r="BTH292" s="11">
        <v>158625</v>
      </c>
      <c r="BTI292" s="18" t="s">
        <v>319</v>
      </c>
      <c r="BTJ292" s="18"/>
      <c r="BTK292" s="18" t="s">
        <v>324</v>
      </c>
      <c r="BTL292" s="3" t="s">
        <v>19</v>
      </c>
      <c r="BTM292" s="4" t="s">
        <v>626</v>
      </c>
      <c r="BTN292" s="5">
        <v>106650</v>
      </c>
      <c r="BTO292" s="5">
        <v>51975</v>
      </c>
      <c r="BTP292" s="11">
        <v>158625</v>
      </c>
      <c r="BTQ292" s="18" t="s">
        <v>319</v>
      </c>
      <c r="BTR292" s="18"/>
      <c r="BTS292" s="18" t="s">
        <v>324</v>
      </c>
      <c r="BTT292" s="3" t="s">
        <v>19</v>
      </c>
      <c r="BTU292" s="4" t="s">
        <v>626</v>
      </c>
      <c r="BTV292" s="5">
        <v>106650</v>
      </c>
      <c r="BTW292" s="5">
        <v>51975</v>
      </c>
      <c r="BTX292" s="11">
        <v>158625</v>
      </c>
      <c r="BTY292" s="18" t="s">
        <v>319</v>
      </c>
      <c r="BTZ292" s="18"/>
      <c r="BUA292" s="18" t="s">
        <v>324</v>
      </c>
      <c r="BUB292" s="3" t="s">
        <v>19</v>
      </c>
      <c r="BUC292" s="4" t="s">
        <v>626</v>
      </c>
      <c r="BUD292" s="5">
        <v>106650</v>
      </c>
      <c r="BUE292" s="5">
        <v>51975</v>
      </c>
      <c r="BUF292" s="11">
        <v>158625</v>
      </c>
      <c r="BUG292" s="18" t="s">
        <v>319</v>
      </c>
      <c r="BUH292" s="18"/>
      <c r="BUI292" s="18" t="s">
        <v>324</v>
      </c>
      <c r="BUJ292" s="3" t="s">
        <v>19</v>
      </c>
      <c r="BUK292" s="4" t="s">
        <v>626</v>
      </c>
      <c r="BUL292" s="5">
        <v>106650</v>
      </c>
      <c r="BUM292" s="5">
        <v>51975</v>
      </c>
      <c r="BUN292" s="11">
        <v>158625</v>
      </c>
      <c r="BUO292" s="18" t="s">
        <v>319</v>
      </c>
      <c r="BUP292" s="18"/>
      <c r="BUQ292" s="18" t="s">
        <v>324</v>
      </c>
      <c r="BUR292" s="3" t="s">
        <v>19</v>
      </c>
      <c r="BUS292" s="4" t="s">
        <v>626</v>
      </c>
      <c r="BUT292" s="5">
        <v>106650</v>
      </c>
      <c r="BUU292" s="5">
        <v>51975</v>
      </c>
      <c r="BUV292" s="11">
        <v>158625</v>
      </c>
      <c r="BUW292" s="18" t="s">
        <v>319</v>
      </c>
      <c r="BUX292" s="18"/>
      <c r="BUY292" s="18" t="s">
        <v>324</v>
      </c>
      <c r="BUZ292" s="3" t="s">
        <v>19</v>
      </c>
      <c r="BVA292" s="4" t="s">
        <v>626</v>
      </c>
      <c r="BVB292" s="5">
        <v>106650</v>
      </c>
      <c r="BVC292" s="5">
        <v>51975</v>
      </c>
      <c r="BVD292" s="11">
        <v>158625</v>
      </c>
      <c r="BVE292" s="18" t="s">
        <v>319</v>
      </c>
      <c r="BVF292" s="18"/>
      <c r="BVG292" s="18" t="s">
        <v>324</v>
      </c>
      <c r="BVH292" s="3" t="s">
        <v>19</v>
      </c>
      <c r="BVI292" s="4" t="s">
        <v>626</v>
      </c>
      <c r="BVJ292" s="5">
        <v>106650</v>
      </c>
      <c r="BVK292" s="5">
        <v>51975</v>
      </c>
      <c r="BVL292" s="11">
        <v>158625</v>
      </c>
      <c r="BVM292" s="18" t="s">
        <v>319</v>
      </c>
      <c r="BVN292" s="18"/>
      <c r="BVO292" s="18" t="s">
        <v>324</v>
      </c>
      <c r="BVP292" s="3" t="s">
        <v>19</v>
      </c>
      <c r="BVQ292" s="4" t="s">
        <v>626</v>
      </c>
      <c r="BVR292" s="5">
        <v>106650</v>
      </c>
      <c r="BVS292" s="5">
        <v>51975</v>
      </c>
      <c r="BVT292" s="11">
        <v>158625</v>
      </c>
      <c r="BVU292" s="18" t="s">
        <v>319</v>
      </c>
      <c r="BVV292" s="18"/>
      <c r="BVW292" s="18" t="s">
        <v>324</v>
      </c>
      <c r="BVX292" s="3" t="s">
        <v>19</v>
      </c>
      <c r="BVY292" s="4" t="s">
        <v>626</v>
      </c>
      <c r="BVZ292" s="5">
        <v>106650</v>
      </c>
      <c r="BWA292" s="5">
        <v>51975</v>
      </c>
      <c r="BWB292" s="11">
        <v>158625</v>
      </c>
      <c r="BWC292" s="18" t="s">
        <v>319</v>
      </c>
      <c r="BWD292" s="18"/>
      <c r="BWE292" s="18" t="s">
        <v>324</v>
      </c>
      <c r="BWF292" s="3" t="s">
        <v>19</v>
      </c>
      <c r="BWG292" s="4" t="s">
        <v>626</v>
      </c>
      <c r="BWH292" s="5">
        <v>106650</v>
      </c>
      <c r="BWI292" s="5">
        <v>51975</v>
      </c>
      <c r="BWJ292" s="11">
        <v>158625</v>
      </c>
      <c r="BWK292" s="18" t="s">
        <v>319</v>
      </c>
      <c r="BWL292" s="18"/>
      <c r="BWM292" s="18" t="s">
        <v>324</v>
      </c>
      <c r="BWN292" s="3" t="s">
        <v>19</v>
      </c>
      <c r="BWO292" s="4" t="s">
        <v>626</v>
      </c>
      <c r="BWP292" s="5">
        <v>106650</v>
      </c>
      <c r="BWQ292" s="5">
        <v>51975</v>
      </c>
      <c r="BWR292" s="11">
        <v>158625</v>
      </c>
      <c r="BWS292" s="18" t="s">
        <v>319</v>
      </c>
      <c r="BWT292" s="18"/>
      <c r="BWU292" s="18" t="s">
        <v>324</v>
      </c>
      <c r="BWV292" s="3" t="s">
        <v>19</v>
      </c>
      <c r="BWW292" s="4" t="s">
        <v>626</v>
      </c>
      <c r="BWX292" s="5">
        <v>106650</v>
      </c>
      <c r="BWY292" s="5">
        <v>51975</v>
      </c>
      <c r="BWZ292" s="11">
        <v>158625</v>
      </c>
      <c r="BXA292" s="18" t="s">
        <v>319</v>
      </c>
      <c r="BXB292" s="18"/>
      <c r="BXC292" s="18" t="s">
        <v>324</v>
      </c>
      <c r="BXD292" s="3" t="s">
        <v>19</v>
      </c>
      <c r="BXE292" s="4" t="s">
        <v>626</v>
      </c>
      <c r="BXF292" s="5">
        <v>106650</v>
      </c>
      <c r="BXG292" s="5">
        <v>51975</v>
      </c>
      <c r="BXH292" s="11">
        <v>158625</v>
      </c>
      <c r="BXI292" s="18" t="s">
        <v>319</v>
      </c>
      <c r="BXJ292" s="18"/>
      <c r="BXK292" s="18" t="s">
        <v>324</v>
      </c>
      <c r="BXL292" s="3" t="s">
        <v>19</v>
      </c>
      <c r="BXM292" s="4" t="s">
        <v>626</v>
      </c>
      <c r="BXN292" s="5">
        <v>106650</v>
      </c>
      <c r="BXO292" s="5">
        <v>51975</v>
      </c>
      <c r="BXP292" s="11">
        <v>158625</v>
      </c>
      <c r="BXQ292" s="18" t="s">
        <v>319</v>
      </c>
      <c r="BXR292" s="18"/>
      <c r="BXS292" s="18" t="s">
        <v>324</v>
      </c>
      <c r="BXT292" s="3" t="s">
        <v>19</v>
      </c>
      <c r="BXU292" s="4" t="s">
        <v>626</v>
      </c>
      <c r="BXV292" s="5">
        <v>106650</v>
      </c>
      <c r="BXW292" s="5">
        <v>51975</v>
      </c>
      <c r="BXX292" s="11">
        <v>158625</v>
      </c>
      <c r="BXY292" s="18" t="s">
        <v>319</v>
      </c>
      <c r="BXZ292" s="18"/>
      <c r="BYA292" s="18" t="s">
        <v>324</v>
      </c>
      <c r="BYB292" s="3" t="s">
        <v>19</v>
      </c>
      <c r="BYC292" s="4" t="s">
        <v>626</v>
      </c>
      <c r="BYD292" s="5">
        <v>106650</v>
      </c>
      <c r="BYE292" s="5">
        <v>51975</v>
      </c>
      <c r="BYF292" s="11">
        <v>158625</v>
      </c>
      <c r="BYG292" s="18" t="s">
        <v>319</v>
      </c>
      <c r="BYH292" s="18"/>
      <c r="BYI292" s="18" t="s">
        <v>324</v>
      </c>
      <c r="BYJ292" s="3" t="s">
        <v>19</v>
      </c>
      <c r="BYK292" s="4" t="s">
        <v>626</v>
      </c>
      <c r="BYL292" s="5">
        <v>106650</v>
      </c>
      <c r="BYM292" s="5">
        <v>51975</v>
      </c>
      <c r="BYN292" s="11">
        <v>158625</v>
      </c>
      <c r="BYO292" s="18" t="s">
        <v>319</v>
      </c>
      <c r="BYP292" s="18"/>
      <c r="BYQ292" s="18" t="s">
        <v>324</v>
      </c>
      <c r="BYR292" s="3" t="s">
        <v>19</v>
      </c>
      <c r="BYS292" s="4" t="s">
        <v>626</v>
      </c>
      <c r="BYT292" s="5">
        <v>106650</v>
      </c>
      <c r="BYU292" s="5">
        <v>51975</v>
      </c>
      <c r="BYV292" s="11">
        <v>158625</v>
      </c>
      <c r="BYW292" s="18" t="s">
        <v>319</v>
      </c>
      <c r="BYX292" s="18"/>
      <c r="BYY292" s="18" t="s">
        <v>324</v>
      </c>
      <c r="BYZ292" s="3" t="s">
        <v>19</v>
      </c>
      <c r="BZA292" s="4" t="s">
        <v>626</v>
      </c>
      <c r="BZB292" s="5">
        <v>106650</v>
      </c>
      <c r="BZC292" s="5">
        <v>51975</v>
      </c>
      <c r="BZD292" s="11">
        <v>158625</v>
      </c>
      <c r="BZE292" s="18" t="s">
        <v>319</v>
      </c>
      <c r="BZF292" s="18"/>
      <c r="BZG292" s="18" t="s">
        <v>324</v>
      </c>
      <c r="BZH292" s="3" t="s">
        <v>19</v>
      </c>
      <c r="BZI292" s="4" t="s">
        <v>626</v>
      </c>
      <c r="BZJ292" s="5">
        <v>106650</v>
      </c>
      <c r="BZK292" s="5">
        <v>51975</v>
      </c>
      <c r="BZL292" s="11">
        <v>158625</v>
      </c>
      <c r="BZM292" s="18" t="s">
        <v>319</v>
      </c>
      <c r="BZN292" s="18"/>
      <c r="BZO292" s="18" t="s">
        <v>324</v>
      </c>
      <c r="BZP292" s="3" t="s">
        <v>19</v>
      </c>
      <c r="BZQ292" s="4" t="s">
        <v>626</v>
      </c>
      <c r="BZR292" s="5">
        <v>106650</v>
      </c>
      <c r="BZS292" s="5">
        <v>51975</v>
      </c>
      <c r="BZT292" s="11">
        <v>158625</v>
      </c>
      <c r="BZU292" s="18" t="s">
        <v>319</v>
      </c>
      <c r="BZV292" s="18"/>
      <c r="BZW292" s="18" t="s">
        <v>324</v>
      </c>
      <c r="BZX292" s="3" t="s">
        <v>19</v>
      </c>
      <c r="BZY292" s="4" t="s">
        <v>626</v>
      </c>
      <c r="BZZ292" s="5">
        <v>106650</v>
      </c>
      <c r="CAA292" s="5">
        <v>51975</v>
      </c>
      <c r="CAB292" s="11">
        <v>158625</v>
      </c>
      <c r="CAC292" s="18" t="s">
        <v>319</v>
      </c>
      <c r="CAD292" s="18"/>
      <c r="CAE292" s="18" t="s">
        <v>324</v>
      </c>
      <c r="CAF292" s="3" t="s">
        <v>19</v>
      </c>
      <c r="CAG292" s="4" t="s">
        <v>626</v>
      </c>
      <c r="CAH292" s="5">
        <v>106650</v>
      </c>
      <c r="CAI292" s="5">
        <v>51975</v>
      </c>
      <c r="CAJ292" s="11">
        <v>158625</v>
      </c>
      <c r="CAK292" s="18" t="s">
        <v>319</v>
      </c>
      <c r="CAL292" s="18"/>
      <c r="CAM292" s="18" t="s">
        <v>324</v>
      </c>
      <c r="CAN292" s="3" t="s">
        <v>19</v>
      </c>
      <c r="CAO292" s="4" t="s">
        <v>626</v>
      </c>
      <c r="CAP292" s="5">
        <v>106650</v>
      </c>
      <c r="CAQ292" s="5">
        <v>51975</v>
      </c>
      <c r="CAR292" s="11">
        <v>158625</v>
      </c>
      <c r="CAS292" s="18" t="s">
        <v>319</v>
      </c>
      <c r="CAT292" s="18"/>
      <c r="CAU292" s="18" t="s">
        <v>324</v>
      </c>
      <c r="CAV292" s="3" t="s">
        <v>19</v>
      </c>
      <c r="CAW292" s="4" t="s">
        <v>626</v>
      </c>
      <c r="CAX292" s="5">
        <v>106650</v>
      </c>
      <c r="CAY292" s="5">
        <v>51975</v>
      </c>
      <c r="CAZ292" s="11">
        <v>158625</v>
      </c>
      <c r="CBA292" s="18" t="s">
        <v>319</v>
      </c>
      <c r="CBB292" s="18"/>
      <c r="CBC292" s="18" t="s">
        <v>324</v>
      </c>
      <c r="CBD292" s="3" t="s">
        <v>19</v>
      </c>
      <c r="CBE292" s="4" t="s">
        <v>626</v>
      </c>
      <c r="CBF292" s="5">
        <v>106650</v>
      </c>
      <c r="CBG292" s="5">
        <v>51975</v>
      </c>
      <c r="CBH292" s="11">
        <v>158625</v>
      </c>
      <c r="CBI292" s="18" t="s">
        <v>319</v>
      </c>
      <c r="CBJ292" s="18"/>
      <c r="CBK292" s="18" t="s">
        <v>324</v>
      </c>
      <c r="CBL292" s="3" t="s">
        <v>19</v>
      </c>
      <c r="CBM292" s="4" t="s">
        <v>626</v>
      </c>
      <c r="CBN292" s="5">
        <v>106650</v>
      </c>
      <c r="CBO292" s="5">
        <v>51975</v>
      </c>
      <c r="CBP292" s="11">
        <v>158625</v>
      </c>
      <c r="CBQ292" s="18" t="s">
        <v>319</v>
      </c>
      <c r="CBR292" s="18"/>
      <c r="CBS292" s="18" t="s">
        <v>324</v>
      </c>
      <c r="CBT292" s="3" t="s">
        <v>19</v>
      </c>
      <c r="CBU292" s="4" t="s">
        <v>626</v>
      </c>
      <c r="CBV292" s="5">
        <v>106650</v>
      </c>
      <c r="CBW292" s="5">
        <v>51975</v>
      </c>
      <c r="CBX292" s="11">
        <v>158625</v>
      </c>
      <c r="CBY292" s="18" t="s">
        <v>319</v>
      </c>
      <c r="CBZ292" s="18"/>
      <c r="CCA292" s="18" t="s">
        <v>324</v>
      </c>
      <c r="CCB292" s="3" t="s">
        <v>19</v>
      </c>
      <c r="CCC292" s="4" t="s">
        <v>626</v>
      </c>
      <c r="CCD292" s="5">
        <v>106650</v>
      </c>
      <c r="CCE292" s="5">
        <v>51975</v>
      </c>
      <c r="CCF292" s="11">
        <v>158625</v>
      </c>
      <c r="CCG292" s="18" t="s">
        <v>319</v>
      </c>
      <c r="CCH292" s="18"/>
      <c r="CCI292" s="18" t="s">
        <v>324</v>
      </c>
      <c r="CCJ292" s="3" t="s">
        <v>19</v>
      </c>
      <c r="CCK292" s="4" t="s">
        <v>626</v>
      </c>
      <c r="CCL292" s="5">
        <v>106650</v>
      </c>
      <c r="CCM292" s="5">
        <v>51975</v>
      </c>
      <c r="CCN292" s="11">
        <v>158625</v>
      </c>
      <c r="CCO292" s="18" t="s">
        <v>319</v>
      </c>
      <c r="CCP292" s="18"/>
      <c r="CCQ292" s="18" t="s">
        <v>324</v>
      </c>
      <c r="CCR292" s="3" t="s">
        <v>19</v>
      </c>
      <c r="CCS292" s="4" t="s">
        <v>626</v>
      </c>
      <c r="CCT292" s="5">
        <v>106650</v>
      </c>
      <c r="CCU292" s="5">
        <v>51975</v>
      </c>
      <c r="CCV292" s="11">
        <v>158625</v>
      </c>
      <c r="CCW292" s="18" t="s">
        <v>319</v>
      </c>
      <c r="CCX292" s="18"/>
      <c r="CCY292" s="18" t="s">
        <v>324</v>
      </c>
      <c r="CCZ292" s="3" t="s">
        <v>19</v>
      </c>
      <c r="CDA292" s="4" t="s">
        <v>626</v>
      </c>
      <c r="CDB292" s="5">
        <v>106650</v>
      </c>
      <c r="CDC292" s="5">
        <v>51975</v>
      </c>
      <c r="CDD292" s="11">
        <v>158625</v>
      </c>
      <c r="CDE292" s="18" t="s">
        <v>319</v>
      </c>
      <c r="CDF292" s="18"/>
      <c r="CDG292" s="18" t="s">
        <v>324</v>
      </c>
      <c r="CDH292" s="3" t="s">
        <v>19</v>
      </c>
      <c r="CDI292" s="4" t="s">
        <v>626</v>
      </c>
      <c r="CDJ292" s="5">
        <v>106650</v>
      </c>
      <c r="CDK292" s="5">
        <v>51975</v>
      </c>
      <c r="CDL292" s="11">
        <v>158625</v>
      </c>
      <c r="CDM292" s="18" t="s">
        <v>319</v>
      </c>
      <c r="CDN292" s="18"/>
      <c r="CDO292" s="18" t="s">
        <v>324</v>
      </c>
      <c r="CDP292" s="3" t="s">
        <v>19</v>
      </c>
      <c r="CDQ292" s="4" t="s">
        <v>626</v>
      </c>
      <c r="CDR292" s="5">
        <v>106650</v>
      </c>
      <c r="CDS292" s="5">
        <v>51975</v>
      </c>
      <c r="CDT292" s="11">
        <v>158625</v>
      </c>
      <c r="CDU292" s="18" t="s">
        <v>319</v>
      </c>
      <c r="CDV292" s="18"/>
      <c r="CDW292" s="18" t="s">
        <v>324</v>
      </c>
      <c r="CDX292" s="3" t="s">
        <v>19</v>
      </c>
      <c r="CDY292" s="4" t="s">
        <v>626</v>
      </c>
      <c r="CDZ292" s="5">
        <v>106650</v>
      </c>
      <c r="CEA292" s="5">
        <v>51975</v>
      </c>
      <c r="CEB292" s="11">
        <v>158625</v>
      </c>
      <c r="CEC292" s="18" t="s">
        <v>319</v>
      </c>
      <c r="CED292" s="18"/>
      <c r="CEE292" s="18" t="s">
        <v>324</v>
      </c>
      <c r="CEF292" s="3" t="s">
        <v>19</v>
      </c>
      <c r="CEG292" s="4" t="s">
        <v>626</v>
      </c>
      <c r="CEH292" s="5">
        <v>106650</v>
      </c>
      <c r="CEI292" s="5">
        <v>51975</v>
      </c>
      <c r="CEJ292" s="11">
        <v>158625</v>
      </c>
      <c r="CEK292" s="18" t="s">
        <v>319</v>
      </c>
      <c r="CEL292" s="18"/>
      <c r="CEM292" s="18" t="s">
        <v>324</v>
      </c>
      <c r="CEN292" s="3" t="s">
        <v>19</v>
      </c>
      <c r="CEO292" s="4" t="s">
        <v>626</v>
      </c>
      <c r="CEP292" s="5">
        <v>106650</v>
      </c>
      <c r="CEQ292" s="5">
        <v>51975</v>
      </c>
      <c r="CER292" s="11">
        <v>158625</v>
      </c>
      <c r="CES292" s="18" t="s">
        <v>319</v>
      </c>
      <c r="CET292" s="18"/>
      <c r="CEU292" s="18" t="s">
        <v>324</v>
      </c>
      <c r="CEV292" s="3" t="s">
        <v>19</v>
      </c>
      <c r="CEW292" s="4" t="s">
        <v>626</v>
      </c>
      <c r="CEX292" s="5">
        <v>106650</v>
      </c>
      <c r="CEY292" s="5">
        <v>51975</v>
      </c>
      <c r="CEZ292" s="11">
        <v>158625</v>
      </c>
      <c r="CFA292" s="18" t="s">
        <v>319</v>
      </c>
      <c r="CFB292" s="18"/>
      <c r="CFC292" s="18" t="s">
        <v>324</v>
      </c>
      <c r="CFD292" s="3" t="s">
        <v>19</v>
      </c>
      <c r="CFE292" s="4" t="s">
        <v>626</v>
      </c>
      <c r="CFF292" s="5">
        <v>106650</v>
      </c>
      <c r="CFG292" s="5">
        <v>51975</v>
      </c>
      <c r="CFH292" s="11">
        <v>158625</v>
      </c>
      <c r="CFI292" s="18" t="s">
        <v>319</v>
      </c>
      <c r="CFJ292" s="18"/>
      <c r="CFK292" s="18" t="s">
        <v>324</v>
      </c>
      <c r="CFL292" s="3" t="s">
        <v>19</v>
      </c>
      <c r="CFM292" s="4" t="s">
        <v>626</v>
      </c>
      <c r="CFN292" s="5">
        <v>106650</v>
      </c>
      <c r="CFO292" s="5">
        <v>51975</v>
      </c>
      <c r="CFP292" s="11">
        <v>158625</v>
      </c>
      <c r="CFQ292" s="18" t="s">
        <v>319</v>
      </c>
      <c r="CFR292" s="18"/>
      <c r="CFS292" s="18" t="s">
        <v>324</v>
      </c>
      <c r="CFT292" s="3" t="s">
        <v>19</v>
      </c>
      <c r="CFU292" s="4" t="s">
        <v>626</v>
      </c>
      <c r="CFV292" s="5">
        <v>106650</v>
      </c>
      <c r="CFW292" s="5">
        <v>51975</v>
      </c>
      <c r="CFX292" s="11">
        <v>158625</v>
      </c>
      <c r="CFY292" s="18" t="s">
        <v>319</v>
      </c>
      <c r="CFZ292" s="18"/>
      <c r="CGA292" s="18" t="s">
        <v>324</v>
      </c>
      <c r="CGB292" s="3" t="s">
        <v>19</v>
      </c>
      <c r="CGC292" s="4" t="s">
        <v>626</v>
      </c>
      <c r="CGD292" s="5">
        <v>106650</v>
      </c>
      <c r="CGE292" s="5">
        <v>51975</v>
      </c>
      <c r="CGF292" s="11">
        <v>158625</v>
      </c>
      <c r="CGG292" s="18" t="s">
        <v>319</v>
      </c>
      <c r="CGH292" s="18"/>
      <c r="CGI292" s="18" t="s">
        <v>324</v>
      </c>
      <c r="CGJ292" s="3" t="s">
        <v>19</v>
      </c>
      <c r="CGK292" s="4" t="s">
        <v>626</v>
      </c>
      <c r="CGL292" s="5">
        <v>106650</v>
      </c>
      <c r="CGM292" s="5">
        <v>51975</v>
      </c>
      <c r="CGN292" s="11">
        <v>158625</v>
      </c>
      <c r="CGO292" s="18" t="s">
        <v>319</v>
      </c>
      <c r="CGP292" s="18"/>
      <c r="CGQ292" s="18" t="s">
        <v>324</v>
      </c>
      <c r="CGR292" s="3" t="s">
        <v>19</v>
      </c>
      <c r="CGS292" s="4" t="s">
        <v>626</v>
      </c>
      <c r="CGT292" s="5">
        <v>106650</v>
      </c>
      <c r="CGU292" s="5">
        <v>51975</v>
      </c>
      <c r="CGV292" s="11">
        <v>158625</v>
      </c>
      <c r="CGW292" s="18" t="s">
        <v>319</v>
      </c>
      <c r="CGX292" s="18"/>
      <c r="CGY292" s="18" t="s">
        <v>324</v>
      </c>
      <c r="CGZ292" s="3" t="s">
        <v>19</v>
      </c>
      <c r="CHA292" s="4" t="s">
        <v>626</v>
      </c>
      <c r="CHB292" s="5">
        <v>106650</v>
      </c>
      <c r="CHC292" s="5">
        <v>51975</v>
      </c>
      <c r="CHD292" s="11">
        <v>158625</v>
      </c>
      <c r="CHE292" s="18" t="s">
        <v>319</v>
      </c>
      <c r="CHF292" s="18"/>
      <c r="CHG292" s="18" t="s">
        <v>324</v>
      </c>
      <c r="CHH292" s="3" t="s">
        <v>19</v>
      </c>
      <c r="CHI292" s="4" t="s">
        <v>626</v>
      </c>
      <c r="CHJ292" s="5">
        <v>106650</v>
      </c>
      <c r="CHK292" s="5">
        <v>51975</v>
      </c>
      <c r="CHL292" s="11">
        <v>158625</v>
      </c>
      <c r="CHM292" s="18" t="s">
        <v>319</v>
      </c>
      <c r="CHN292" s="18"/>
      <c r="CHO292" s="18" t="s">
        <v>324</v>
      </c>
      <c r="CHP292" s="3" t="s">
        <v>19</v>
      </c>
      <c r="CHQ292" s="4" t="s">
        <v>626</v>
      </c>
      <c r="CHR292" s="5">
        <v>106650</v>
      </c>
      <c r="CHS292" s="5">
        <v>51975</v>
      </c>
      <c r="CHT292" s="11">
        <v>158625</v>
      </c>
      <c r="CHU292" s="18" t="s">
        <v>319</v>
      </c>
      <c r="CHV292" s="18"/>
      <c r="CHW292" s="18" t="s">
        <v>324</v>
      </c>
      <c r="CHX292" s="3" t="s">
        <v>19</v>
      </c>
      <c r="CHY292" s="4" t="s">
        <v>626</v>
      </c>
      <c r="CHZ292" s="5">
        <v>106650</v>
      </c>
      <c r="CIA292" s="5">
        <v>51975</v>
      </c>
      <c r="CIB292" s="11">
        <v>158625</v>
      </c>
      <c r="CIC292" s="18" t="s">
        <v>319</v>
      </c>
      <c r="CID292" s="18"/>
      <c r="CIE292" s="18" t="s">
        <v>324</v>
      </c>
      <c r="CIF292" s="3" t="s">
        <v>19</v>
      </c>
      <c r="CIG292" s="4" t="s">
        <v>626</v>
      </c>
      <c r="CIH292" s="5">
        <v>106650</v>
      </c>
      <c r="CII292" s="5">
        <v>51975</v>
      </c>
      <c r="CIJ292" s="11">
        <v>158625</v>
      </c>
      <c r="CIK292" s="18" t="s">
        <v>319</v>
      </c>
      <c r="CIL292" s="18"/>
      <c r="CIM292" s="18" t="s">
        <v>324</v>
      </c>
      <c r="CIN292" s="3" t="s">
        <v>19</v>
      </c>
      <c r="CIO292" s="4" t="s">
        <v>626</v>
      </c>
      <c r="CIP292" s="5">
        <v>106650</v>
      </c>
      <c r="CIQ292" s="5">
        <v>51975</v>
      </c>
      <c r="CIR292" s="11">
        <v>158625</v>
      </c>
      <c r="CIS292" s="18" t="s">
        <v>319</v>
      </c>
      <c r="CIT292" s="18"/>
      <c r="CIU292" s="18" t="s">
        <v>324</v>
      </c>
      <c r="CIV292" s="3" t="s">
        <v>19</v>
      </c>
      <c r="CIW292" s="4" t="s">
        <v>626</v>
      </c>
      <c r="CIX292" s="5">
        <v>106650</v>
      </c>
      <c r="CIY292" s="5">
        <v>51975</v>
      </c>
      <c r="CIZ292" s="11">
        <v>158625</v>
      </c>
      <c r="CJA292" s="18" t="s">
        <v>319</v>
      </c>
      <c r="CJB292" s="18"/>
      <c r="CJC292" s="18" t="s">
        <v>324</v>
      </c>
      <c r="CJD292" s="3" t="s">
        <v>19</v>
      </c>
      <c r="CJE292" s="4" t="s">
        <v>626</v>
      </c>
      <c r="CJF292" s="5">
        <v>106650</v>
      </c>
      <c r="CJG292" s="5">
        <v>51975</v>
      </c>
      <c r="CJH292" s="11">
        <v>158625</v>
      </c>
      <c r="CJI292" s="18" t="s">
        <v>319</v>
      </c>
      <c r="CJJ292" s="18"/>
      <c r="CJK292" s="18" t="s">
        <v>324</v>
      </c>
      <c r="CJL292" s="3" t="s">
        <v>19</v>
      </c>
      <c r="CJM292" s="4" t="s">
        <v>626</v>
      </c>
      <c r="CJN292" s="5">
        <v>106650</v>
      </c>
      <c r="CJO292" s="5">
        <v>51975</v>
      </c>
      <c r="CJP292" s="11">
        <v>158625</v>
      </c>
      <c r="CJQ292" s="18" t="s">
        <v>319</v>
      </c>
      <c r="CJR292" s="18"/>
      <c r="CJS292" s="18" t="s">
        <v>324</v>
      </c>
      <c r="CJT292" s="3" t="s">
        <v>19</v>
      </c>
      <c r="CJU292" s="4" t="s">
        <v>626</v>
      </c>
      <c r="CJV292" s="5">
        <v>106650</v>
      </c>
      <c r="CJW292" s="5">
        <v>51975</v>
      </c>
      <c r="CJX292" s="11">
        <v>158625</v>
      </c>
      <c r="CJY292" s="18" t="s">
        <v>319</v>
      </c>
      <c r="CJZ292" s="18"/>
      <c r="CKA292" s="18" t="s">
        <v>324</v>
      </c>
      <c r="CKB292" s="3" t="s">
        <v>19</v>
      </c>
      <c r="CKC292" s="4" t="s">
        <v>626</v>
      </c>
      <c r="CKD292" s="5">
        <v>106650</v>
      </c>
      <c r="CKE292" s="5">
        <v>51975</v>
      </c>
      <c r="CKF292" s="11">
        <v>158625</v>
      </c>
      <c r="CKG292" s="18" t="s">
        <v>319</v>
      </c>
      <c r="CKH292" s="18"/>
      <c r="CKI292" s="18" t="s">
        <v>324</v>
      </c>
      <c r="CKJ292" s="3" t="s">
        <v>19</v>
      </c>
      <c r="CKK292" s="4" t="s">
        <v>626</v>
      </c>
      <c r="CKL292" s="5">
        <v>106650</v>
      </c>
      <c r="CKM292" s="5">
        <v>51975</v>
      </c>
      <c r="CKN292" s="11">
        <v>158625</v>
      </c>
      <c r="CKO292" s="18" t="s">
        <v>319</v>
      </c>
      <c r="CKP292" s="18"/>
      <c r="CKQ292" s="18" t="s">
        <v>324</v>
      </c>
      <c r="CKR292" s="3" t="s">
        <v>19</v>
      </c>
      <c r="CKS292" s="4" t="s">
        <v>626</v>
      </c>
      <c r="CKT292" s="5">
        <v>106650</v>
      </c>
      <c r="CKU292" s="5">
        <v>51975</v>
      </c>
      <c r="CKV292" s="11">
        <v>158625</v>
      </c>
      <c r="CKW292" s="18" t="s">
        <v>319</v>
      </c>
      <c r="CKX292" s="18"/>
      <c r="CKY292" s="18" t="s">
        <v>324</v>
      </c>
      <c r="CKZ292" s="3" t="s">
        <v>19</v>
      </c>
      <c r="CLA292" s="4" t="s">
        <v>626</v>
      </c>
      <c r="CLB292" s="5">
        <v>106650</v>
      </c>
      <c r="CLC292" s="5">
        <v>51975</v>
      </c>
      <c r="CLD292" s="11">
        <v>158625</v>
      </c>
      <c r="CLE292" s="18" t="s">
        <v>319</v>
      </c>
      <c r="CLF292" s="18"/>
      <c r="CLG292" s="18" t="s">
        <v>324</v>
      </c>
      <c r="CLH292" s="3" t="s">
        <v>19</v>
      </c>
      <c r="CLI292" s="4" t="s">
        <v>626</v>
      </c>
      <c r="CLJ292" s="5">
        <v>106650</v>
      </c>
      <c r="CLK292" s="5">
        <v>51975</v>
      </c>
      <c r="CLL292" s="11">
        <v>158625</v>
      </c>
      <c r="CLM292" s="18" t="s">
        <v>319</v>
      </c>
      <c r="CLN292" s="18"/>
      <c r="CLO292" s="18" t="s">
        <v>324</v>
      </c>
      <c r="CLP292" s="3" t="s">
        <v>19</v>
      </c>
      <c r="CLQ292" s="4" t="s">
        <v>626</v>
      </c>
      <c r="CLR292" s="5">
        <v>106650</v>
      </c>
      <c r="CLS292" s="5">
        <v>51975</v>
      </c>
      <c r="CLT292" s="11">
        <v>158625</v>
      </c>
      <c r="CLU292" s="18" t="s">
        <v>319</v>
      </c>
      <c r="CLV292" s="18"/>
      <c r="CLW292" s="18" t="s">
        <v>324</v>
      </c>
      <c r="CLX292" s="3" t="s">
        <v>19</v>
      </c>
      <c r="CLY292" s="4" t="s">
        <v>626</v>
      </c>
      <c r="CLZ292" s="5">
        <v>106650</v>
      </c>
      <c r="CMA292" s="5">
        <v>51975</v>
      </c>
      <c r="CMB292" s="11">
        <v>158625</v>
      </c>
      <c r="CMC292" s="18" t="s">
        <v>319</v>
      </c>
      <c r="CMD292" s="18"/>
      <c r="CME292" s="18" t="s">
        <v>324</v>
      </c>
      <c r="CMF292" s="3" t="s">
        <v>19</v>
      </c>
      <c r="CMG292" s="4" t="s">
        <v>626</v>
      </c>
      <c r="CMH292" s="5">
        <v>106650</v>
      </c>
      <c r="CMI292" s="5">
        <v>51975</v>
      </c>
      <c r="CMJ292" s="11">
        <v>158625</v>
      </c>
      <c r="CMK292" s="18" t="s">
        <v>319</v>
      </c>
      <c r="CML292" s="18"/>
      <c r="CMM292" s="18" t="s">
        <v>324</v>
      </c>
      <c r="CMN292" s="3" t="s">
        <v>19</v>
      </c>
      <c r="CMO292" s="4" t="s">
        <v>626</v>
      </c>
      <c r="CMP292" s="5">
        <v>106650</v>
      </c>
      <c r="CMQ292" s="5">
        <v>51975</v>
      </c>
      <c r="CMR292" s="11">
        <v>158625</v>
      </c>
      <c r="CMS292" s="18" t="s">
        <v>319</v>
      </c>
      <c r="CMT292" s="18"/>
      <c r="CMU292" s="18" t="s">
        <v>324</v>
      </c>
      <c r="CMV292" s="3" t="s">
        <v>19</v>
      </c>
      <c r="CMW292" s="4" t="s">
        <v>626</v>
      </c>
      <c r="CMX292" s="5">
        <v>106650</v>
      </c>
      <c r="CMY292" s="5">
        <v>51975</v>
      </c>
      <c r="CMZ292" s="11">
        <v>158625</v>
      </c>
      <c r="CNA292" s="18" t="s">
        <v>319</v>
      </c>
      <c r="CNB292" s="18"/>
      <c r="CNC292" s="18" t="s">
        <v>324</v>
      </c>
      <c r="CND292" s="3" t="s">
        <v>19</v>
      </c>
      <c r="CNE292" s="4" t="s">
        <v>626</v>
      </c>
      <c r="CNF292" s="5">
        <v>106650</v>
      </c>
      <c r="CNG292" s="5">
        <v>51975</v>
      </c>
      <c r="CNH292" s="11">
        <v>158625</v>
      </c>
      <c r="CNI292" s="18" t="s">
        <v>319</v>
      </c>
      <c r="CNJ292" s="18"/>
      <c r="CNK292" s="18" t="s">
        <v>324</v>
      </c>
      <c r="CNL292" s="3" t="s">
        <v>19</v>
      </c>
      <c r="CNM292" s="4" t="s">
        <v>626</v>
      </c>
      <c r="CNN292" s="5">
        <v>106650</v>
      </c>
      <c r="CNO292" s="5">
        <v>51975</v>
      </c>
      <c r="CNP292" s="11">
        <v>158625</v>
      </c>
      <c r="CNQ292" s="18" t="s">
        <v>319</v>
      </c>
      <c r="CNR292" s="18"/>
      <c r="CNS292" s="18" t="s">
        <v>324</v>
      </c>
      <c r="CNT292" s="3" t="s">
        <v>19</v>
      </c>
      <c r="CNU292" s="4" t="s">
        <v>626</v>
      </c>
      <c r="CNV292" s="5">
        <v>106650</v>
      </c>
      <c r="CNW292" s="5">
        <v>51975</v>
      </c>
      <c r="CNX292" s="11">
        <v>158625</v>
      </c>
      <c r="CNY292" s="18" t="s">
        <v>319</v>
      </c>
      <c r="CNZ292" s="18"/>
      <c r="COA292" s="18" t="s">
        <v>324</v>
      </c>
      <c r="COB292" s="3" t="s">
        <v>19</v>
      </c>
      <c r="COC292" s="4" t="s">
        <v>626</v>
      </c>
      <c r="COD292" s="5">
        <v>106650</v>
      </c>
      <c r="COE292" s="5">
        <v>51975</v>
      </c>
      <c r="COF292" s="11">
        <v>158625</v>
      </c>
      <c r="COG292" s="18" t="s">
        <v>319</v>
      </c>
      <c r="COH292" s="18"/>
      <c r="COI292" s="18" t="s">
        <v>324</v>
      </c>
      <c r="COJ292" s="3" t="s">
        <v>19</v>
      </c>
      <c r="COK292" s="4" t="s">
        <v>626</v>
      </c>
      <c r="COL292" s="5">
        <v>106650</v>
      </c>
      <c r="COM292" s="5">
        <v>51975</v>
      </c>
      <c r="CON292" s="11">
        <v>158625</v>
      </c>
      <c r="COO292" s="18" t="s">
        <v>319</v>
      </c>
      <c r="COP292" s="18"/>
      <c r="COQ292" s="18" t="s">
        <v>324</v>
      </c>
      <c r="COR292" s="3" t="s">
        <v>19</v>
      </c>
      <c r="COS292" s="4" t="s">
        <v>626</v>
      </c>
      <c r="COT292" s="5">
        <v>106650</v>
      </c>
      <c r="COU292" s="5">
        <v>51975</v>
      </c>
      <c r="COV292" s="11">
        <v>158625</v>
      </c>
      <c r="COW292" s="18" t="s">
        <v>319</v>
      </c>
      <c r="COX292" s="18"/>
      <c r="COY292" s="18" t="s">
        <v>324</v>
      </c>
      <c r="COZ292" s="3" t="s">
        <v>19</v>
      </c>
      <c r="CPA292" s="4" t="s">
        <v>626</v>
      </c>
      <c r="CPB292" s="5">
        <v>106650</v>
      </c>
      <c r="CPC292" s="5">
        <v>51975</v>
      </c>
      <c r="CPD292" s="11">
        <v>158625</v>
      </c>
      <c r="CPE292" s="18" t="s">
        <v>319</v>
      </c>
      <c r="CPF292" s="18"/>
      <c r="CPG292" s="18" t="s">
        <v>324</v>
      </c>
      <c r="CPH292" s="3" t="s">
        <v>19</v>
      </c>
      <c r="CPI292" s="4" t="s">
        <v>626</v>
      </c>
      <c r="CPJ292" s="5">
        <v>106650</v>
      </c>
      <c r="CPK292" s="5">
        <v>51975</v>
      </c>
      <c r="CPL292" s="11">
        <v>158625</v>
      </c>
      <c r="CPM292" s="18" t="s">
        <v>319</v>
      </c>
      <c r="CPN292" s="18"/>
      <c r="CPO292" s="18" t="s">
        <v>324</v>
      </c>
      <c r="CPP292" s="3" t="s">
        <v>19</v>
      </c>
      <c r="CPQ292" s="4" t="s">
        <v>626</v>
      </c>
      <c r="CPR292" s="5">
        <v>106650</v>
      </c>
      <c r="CPS292" s="5">
        <v>51975</v>
      </c>
      <c r="CPT292" s="11">
        <v>158625</v>
      </c>
      <c r="CPU292" s="18" t="s">
        <v>319</v>
      </c>
      <c r="CPV292" s="18"/>
      <c r="CPW292" s="18" t="s">
        <v>324</v>
      </c>
      <c r="CPX292" s="3" t="s">
        <v>19</v>
      </c>
      <c r="CPY292" s="4" t="s">
        <v>626</v>
      </c>
      <c r="CPZ292" s="5">
        <v>106650</v>
      </c>
      <c r="CQA292" s="5">
        <v>51975</v>
      </c>
      <c r="CQB292" s="11">
        <v>158625</v>
      </c>
      <c r="CQC292" s="18" t="s">
        <v>319</v>
      </c>
      <c r="CQD292" s="18"/>
      <c r="CQE292" s="18" t="s">
        <v>324</v>
      </c>
      <c r="CQF292" s="3" t="s">
        <v>19</v>
      </c>
      <c r="CQG292" s="4" t="s">
        <v>626</v>
      </c>
      <c r="CQH292" s="5">
        <v>106650</v>
      </c>
      <c r="CQI292" s="5">
        <v>51975</v>
      </c>
      <c r="CQJ292" s="11">
        <v>158625</v>
      </c>
      <c r="CQK292" s="18" t="s">
        <v>319</v>
      </c>
      <c r="CQL292" s="18"/>
      <c r="CQM292" s="18" t="s">
        <v>324</v>
      </c>
      <c r="CQN292" s="3" t="s">
        <v>19</v>
      </c>
      <c r="CQO292" s="4" t="s">
        <v>626</v>
      </c>
      <c r="CQP292" s="5">
        <v>106650</v>
      </c>
      <c r="CQQ292" s="5">
        <v>51975</v>
      </c>
      <c r="CQR292" s="11">
        <v>158625</v>
      </c>
      <c r="CQS292" s="18" t="s">
        <v>319</v>
      </c>
      <c r="CQT292" s="18"/>
      <c r="CQU292" s="18" t="s">
        <v>324</v>
      </c>
      <c r="CQV292" s="3" t="s">
        <v>19</v>
      </c>
      <c r="CQW292" s="4" t="s">
        <v>626</v>
      </c>
      <c r="CQX292" s="5">
        <v>106650</v>
      </c>
      <c r="CQY292" s="5">
        <v>51975</v>
      </c>
      <c r="CQZ292" s="11">
        <v>158625</v>
      </c>
      <c r="CRA292" s="18" t="s">
        <v>319</v>
      </c>
      <c r="CRB292" s="18"/>
      <c r="CRC292" s="18" t="s">
        <v>324</v>
      </c>
      <c r="CRD292" s="3" t="s">
        <v>19</v>
      </c>
      <c r="CRE292" s="4" t="s">
        <v>626</v>
      </c>
      <c r="CRF292" s="5">
        <v>106650</v>
      </c>
      <c r="CRG292" s="5">
        <v>51975</v>
      </c>
      <c r="CRH292" s="11">
        <v>158625</v>
      </c>
      <c r="CRI292" s="18" t="s">
        <v>319</v>
      </c>
      <c r="CRJ292" s="18"/>
      <c r="CRK292" s="18" t="s">
        <v>324</v>
      </c>
      <c r="CRL292" s="3" t="s">
        <v>19</v>
      </c>
      <c r="CRM292" s="4" t="s">
        <v>626</v>
      </c>
      <c r="CRN292" s="5">
        <v>106650</v>
      </c>
      <c r="CRO292" s="5">
        <v>51975</v>
      </c>
      <c r="CRP292" s="11">
        <v>158625</v>
      </c>
      <c r="CRQ292" s="18" t="s">
        <v>319</v>
      </c>
      <c r="CRR292" s="18"/>
      <c r="CRS292" s="18" t="s">
        <v>324</v>
      </c>
      <c r="CRT292" s="3" t="s">
        <v>19</v>
      </c>
      <c r="CRU292" s="4" t="s">
        <v>626</v>
      </c>
      <c r="CRV292" s="5">
        <v>106650</v>
      </c>
      <c r="CRW292" s="5">
        <v>51975</v>
      </c>
      <c r="CRX292" s="11">
        <v>158625</v>
      </c>
      <c r="CRY292" s="18" t="s">
        <v>319</v>
      </c>
      <c r="CRZ292" s="18"/>
      <c r="CSA292" s="18" t="s">
        <v>324</v>
      </c>
      <c r="CSB292" s="3" t="s">
        <v>19</v>
      </c>
      <c r="CSC292" s="4" t="s">
        <v>626</v>
      </c>
      <c r="CSD292" s="5">
        <v>106650</v>
      </c>
      <c r="CSE292" s="5">
        <v>51975</v>
      </c>
      <c r="CSF292" s="11">
        <v>158625</v>
      </c>
      <c r="CSG292" s="18" t="s">
        <v>319</v>
      </c>
      <c r="CSH292" s="18"/>
      <c r="CSI292" s="18" t="s">
        <v>324</v>
      </c>
      <c r="CSJ292" s="3" t="s">
        <v>19</v>
      </c>
      <c r="CSK292" s="4" t="s">
        <v>626</v>
      </c>
      <c r="CSL292" s="5">
        <v>106650</v>
      </c>
      <c r="CSM292" s="5">
        <v>51975</v>
      </c>
      <c r="CSN292" s="11">
        <v>158625</v>
      </c>
      <c r="CSO292" s="18" t="s">
        <v>319</v>
      </c>
      <c r="CSP292" s="18"/>
      <c r="CSQ292" s="18" t="s">
        <v>324</v>
      </c>
      <c r="CSR292" s="3" t="s">
        <v>19</v>
      </c>
      <c r="CSS292" s="4" t="s">
        <v>626</v>
      </c>
      <c r="CST292" s="5">
        <v>106650</v>
      </c>
      <c r="CSU292" s="5">
        <v>51975</v>
      </c>
      <c r="CSV292" s="11">
        <v>158625</v>
      </c>
      <c r="CSW292" s="18" t="s">
        <v>319</v>
      </c>
      <c r="CSX292" s="18"/>
      <c r="CSY292" s="18" t="s">
        <v>324</v>
      </c>
      <c r="CSZ292" s="3" t="s">
        <v>19</v>
      </c>
      <c r="CTA292" s="4" t="s">
        <v>626</v>
      </c>
      <c r="CTB292" s="5">
        <v>106650</v>
      </c>
      <c r="CTC292" s="5">
        <v>51975</v>
      </c>
      <c r="CTD292" s="11">
        <v>158625</v>
      </c>
      <c r="CTE292" s="18" t="s">
        <v>319</v>
      </c>
      <c r="CTF292" s="18"/>
      <c r="CTG292" s="18" t="s">
        <v>324</v>
      </c>
      <c r="CTH292" s="3" t="s">
        <v>19</v>
      </c>
      <c r="CTI292" s="4" t="s">
        <v>626</v>
      </c>
      <c r="CTJ292" s="5">
        <v>106650</v>
      </c>
      <c r="CTK292" s="5">
        <v>51975</v>
      </c>
      <c r="CTL292" s="11">
        <v>158625</v>
      </c>
      <c r="CTM292" s="18" t="s">
        <v>319</v>
      </c>
      <c r="CTN292" s="18"/>
      <c r="CTO292" s="18" t="s">
        <v>324</v>
      </c>
      <c r="CTP292" s="3" t="s">
        <v>19</v>
      </c>
      <c r="CTQ292" s="4" t="s">
        <v>626</v>
      </c>
      <c r="CTR292" s="5">
        <v>106650</v>
      </c>
      <c r="CTS292" s="5">
        <v>51975</v>
      </c>
      <c r="CTT292" s="11">
        <v>158625</v>
      </c>
      <c r="CTU292" s="18" t="s">
        <v>319</v>
      </c>
      <c r="CTV292" s="18"/>
      <c r="CTW292" s="18" t="s">
        <v>324</v>
      </c>
      <c r="CTX292" s="3" t="s">
        <v>19</v>
      </c>
      <c r="CTY292" s="4" t="s">
        <v>626</v>
      </c>
      <c r="CTZ292" s="5">
        <v>106650</v>
      </c>
      <c r="CUA292" s="5">
        <v>51975</v>
      </c>
      <c r="CUB292" s="11">
        <v>158625</v>
      </c>
      <c r="CUC292" s="18" t="s">
        <v>319</v>
      </c>
      <c r="CUD292" s="18"/>
      <c r="CUE292" s="18" t="s">
        <v>324</v>
      </c>
      <c r="CUF292" s="3" t="s">
        <v>19</v>
      </c>
      <c r="CUG292" s="4" t="s">
        <v>626</v>
      </c>
      <c r="CUH292" s="5">
        <v>106650</v>
      </c>
      <c r="CUI292" s="5">
        <v>51975</v>
      </c>
      <c r="CUJ292" s="11">
        <v>158625</v>
      </c>
      <c r="CUK292" s="18" t="s">
        <v>319</v>
      </c>
      <c r="CUL292" s="18"/>
      <c r="CUM292" s="18" t="s">
        <v>324</v>
      </c>
      <c r="CUN292" s="3" t="s">
        <v>19</v>
      </c>
      <c r="CUO292" s="4" t="s">
        <v>626</v>
      </c>
      <c r="CUP292" s="5">
        <v>106650</v>
      </c>
      <c r="CUQ292" s="5">
        <v>51975</v>
      </c>
      <c r="CUR292" s="11">
        <v>158625</v>
      </c>
      <c r="CUS292" s="18" t="s">
        <v>319</v>
      </c>
      <c r="CUT292" s="18"/>
      <c r="CUU292" s="18" t="s">
        <v>324</v>
      </c>
      <c r="CUV292" s="3" t="s">
        <v>19</v>
      </c>
      <c r="CUW292" s="4" t="s">
        <v>626</v>
      </c>
      <c r="CUX292" s="5">
        <v>106650</v>
      </c>
      <c r="CUY292" s="5">
        <v>51975</v>
      </c>
      <c r="CUZ292" s="11">
        <v>158625</v>
      </c>
      <c r="CVA292" s="18" t="s">
        <v>319</v>
      </c>
      <c r="CVB292" s="18"/>
      <c r="CVC292" s="18" t="s">
        <v>324</v>
      </c>
      <c r="CVD292" s="3" t="s">
        <v>19</v>
      </c>
      <c r="CVE292" s="4" t="s">
        <v>626</v>
      </c>
      <c r="CVF292" s="5">
        <v>106650</v>
      </c>
      <c r="CVG292" s="5">
        <v>51975</v>
      </c>
      <c r="CVH292" s="11">
        <v>158625</v>
      </c>
      <c r="CVI292" s="18" t="s">
        <v>319</v>
      </c>
      <c r="CVJ292" s="18"/>
      <c r="CVK292" s="18" t="s">
        <v>324</v>
      </c>
      <c r="CVL292" s="3" t="s">
        <v>19</v>
      </c>
      <c r="CVM292" s="4" t="s">
        <v>626</v>
      </c>
      <c r="CVN292" s="5">
        <v>106650</v>
      </c>
      <c r="CVO292" s="5">
        <v>51975</v>
      </c>
      <c r="CVP292" s="11">
        <v>158625</v>
      </c>
      <c r="CVQ292" s="18" t="s">
        <v>319</v>
      </c>
      <c r="CVR292" s="18"/>
      <c r="CVS292" s="18" t="s">
        <v>324</v>
      </c>
      <c r="CVT292" s="3" t="s">
        <v>19</v>
      </c>
      <c r="CVU292" s="4" t="s">
        <v>626</v>
      </c>
      <c r="CVV292" s="5">
        <v>106650</v>
      </c>
      <c r="CVW292" s="5">
        <v>51975</v>
      </c>
      <c r="CVX292" s="11">
        <v>158625</v>
      </c>
      <c r="CVY292" s="18" t="s">
        <v>319</v>
      </c>
      <c r="CVZ292" s="18"/>
      <c r="CWA292" s="18" t="s">
        <v>324</v>
      </c>
      <c r="CWB292" s="3" t="s">
        <v>19</v>
      </c>
      <c r="CWC292" s="4" t="s">
        <v>626</v>
      </c>
      <c r="CWD292" s="5">
        <v>106650</v>
      </c>
      <c r="CWE292" s="5">
        <v>51975</v>
      </c>
      <c r="CWF292" s="11">
        <v>158625</v>
      </c>
      <c r="CWG292" s="18" t="s">
        <v>319</v>
      </c>
      <c r="CWH292" s="18"/>
      <c r="CWI292" s="18" t="s">
        <v>324</v>
      </c>
      <c r="CWJ292" s="3" t="s">
        <v>19</v>
      </c>
      <c r="CWK292" s="4" t="s">
        <v>626</v>
      </c>
      <c r="CWL292" s="5">
        <v>106650</v>
      </c>
      <c r="CWM292" s="5">
        <v>51975</v>
      </c>
      <c r="CWN292" s="11">
        <v>158625</v>
      </c>
      <c r="CWO292" s="18" t="s">
        <v>319</v>
      </c>
      <c r="CWP292" s="18"/>
      <c r="CWQ292" s="18" t="s">
        <v>324</v>
      </c>
      <c r="CWR292" s="3" t="s">
        <v>19</v>
      </c>
      <c r="CWS292" s="4" t="s">
        <v>626</v>
      </c>
      <c r="CWT292" s="5">
        <v>106650</v>
      </c>
      <c r="CWU292" s="5">
        <v>51975</v>
      </c>
      <c r="CWV292" s="11">
        <v>158625</v>
      </c>
      <c r="CWW292" s="18" t="s">
        <v>319</v>
      </c>
      <c r="CWX292" s="18"/>
      <c r="CWY292" s="18" t="s">
        <v>324</v>
      </c>
      <c r="CWZ292" s="3" t="s">
        <v>19</v>
      </c>
      <c r="CXA292" s="4" t="s">
        <v>626</v>
      </c>
      <c r="CXB292" s="5">
        <v>106650</v>
      </c>
      <c r="CXC292" s="5">
        <v>51975</v>
      </c>
      <c r="CXD292" s="11">
        <v>158625</v>
      </c>
      <c r="CXE292" s="18" t="s">
        <v>319</v>
      </c>
      <c r="CXF292" s="18"/>
      <c r="CXG292" s="18" t="s">
        <v>324</v>
      </c>
      <c r="CXH292" s="3" t="s">
        <v>19</v>
      </c>
      <c r="CXI292" s="4" t="s">
        <v>626</v>
      </c>
      <c r="CXJ292" s="5">
        <v>106650</v>
      </c>
      <c r="CXK292" s="5">
        <v>51975</v>
      </c>
      <c r="CXL292" s="11">
        <v>158625</v>
      </c>
      <c r="CXM292" s="18" t="s">
        <v>319</v>
      </c>
      <c r="CXN292" s="18"/>
      <c r="CXO292" s="18" t="s">
        <v>324</v>
      </c>
      <c r="CXP292" s="3" t="s">
        <v>19</v>
      </c>
      <c r="CXQ292" s="4" t="s">
        <v>626</v>
      </c>
      <c r="CXR292" s="5">
        <v>106650</v>
      </c>
      <c r="CXS292" s="5">
        <v>51975</v>
      </c>
      <c r="CXT292" s="11">
        <v>158625</v>
      </c>
      <c r="CXU292" s="18" t="s">
        <v>319</v>
      </c>
      <c r="CXV292" s="18"/>
      <c r="CXW292" s="18" t="s">
        <v>324</v>
      </c>
      <c r="CXX292" s="3" t="s">
        <v>19</v>
      </c>
      <c r="CXY292" s="4" t="s">
        <v>626</v>
      </c>
      <c r="CXZ292" s="5">
        <v>106650</v>
      </c>
      <c r="CYA292" s="5">
        <v>51975</v>
      </c>
      <c r="CYB292" s="11">
        <v>158625</v>
      </c>
      <c r="CYC292" s="18" t="s">
        <v>319</v>
      </c>
      <c r="CYD292" s="18"/>
      <c r="CYE292" s="18" t="s">
        <v>324</v>
      </c>
      <c r="CYF292" s="3" t="s">
        <v>19</v>
      </c>
      <c r="CYG292" s="4" t="s">
        <v>626</v>
      </c>
      <c r="CYH292" s="5">
        <v>106650</v>
      </c>
      <c r="CYI292" s="5">
        <v>51975</v>
      </c>
      <c r="CYJ292" s="11">
        <v>158625</v>
      </c>
      <c r="CYK292" s="18" t="s">
        <v>319</v>
      </c>
      <c r="CYL292" s="18"/>
      <c r="CYM292" s="18" t="s">
        <v>324</v>
      </c>
      <c r="CYN292" s="3" t="s">
        <v>19</v>
      </c>
      <c r="CYO292" s="4" t="s">
        <v>626</v>
      </c>
      <c r="CYP292" s="5">
        <v>106650</v>
      </c>
      <c r="CYQ292" s="5">
        <v>51975</v>
      </c>
      <c r="CYR292" s="11">
        <v>158625</v>
      </c>
      <c r="CYS292" s="18" t="s">
        <v>319</v>
      </c>
      <c r="CYT292" s="18"/>
      <c r="CYU292" s="18" t="s">
        <v>324</v>
      </c>
      <c r="CYV292" s="3" t="s">
        <v>19</v>
      </c>
      <c r="CYW292" s="4" t="s">
        <v>626</v>
      </c>
      <c r="CYX292" s="5">
        <v>106650</v>
      </c>
      <c r="CYY292" s="5">
        <v>51975</v>
      </c>
      <c r="CYZ292" s="11">
        <v>158625</v>
      </c>
      <c r="CZA292" s="18" t="s">
        <v>319</v>
      </c>
      <c r="CZB292" s="18"/>
      <c r="CZC292" s="18" t="s">
        <v>324</v>
      </c>
      <c r="CZD292" s="3" t="s">
        <v>19</v>
      </c>
      <c r="CZE292" s="4" t="s">
        <v>626</v>
      </c>
      <c r="CZF292" s="5">
        <v>106650</v>
      </c>
      <c r="CZG292" s="5">
        <v>51975</v>
      </c>
      <c r="CZH292" s="11">
        <v>158625</v>
      </c>
      <c r="CZI292" s="18" t="s">
        <v>319</v>
      </c>
      <c r="CZJ292" s="18"/>
      <c r="CZK292" s="18" t="s">
        <v>324</v>
      </c>
      <c r="CZL292" s="3" t="s">
        <v>19</v>
      </c>
      <c r="CZM292" s="4" t="s">
        <v>626</v>
      </c>
      <c r="CZN292" s="5">
        <v>106650</v>
      </c>
      <c r="CZO292" s="5">
        <v>51975</v>
      </c>
      <c r="CZP292" s="11">
        <v>158625</v>
      </c>
      <c r="CZQ292" s="18" t="s">
        <v>319</v>
      </c>
      <c r="CZR292" s="18"/>
      <c r="CZS292" s="18" t="s">
        <v>324</v>
      </c>
      <c r="CZT292" s="3" t="s">
        <v>19</v>
      </c>
      <c r="CZU292" s="4" t="s">
        <v>626</v>
      </c>
      <c r="CZV292" s="5">
        <v>106650</v>
      </c>
      <c r="CZW292" s="5">
        <v>51975</v>
      </c>
      <c r="CZX292" s="11">
        <v>158625</v>
      </c>
      <c r="CZY292" s="18" t="s">
        <v>319</v>
      </c>
      <c r="CZZ292" s="18"/>
      <c r="DAA292" s="18" t="s">
        <v>324</v>
      </c>
      <c r="DAB292" s="3" t="s">
        <v>19</v>
      </c>
      <c r="DAC292" s="4" t="s">
        <v>626</v>
      </c>
      <c r="DAD292" s="5">
        <v>106650</v>
      </c>
      <c r="DAE292" s="5">
        <v>51975</v>
      </c>
      <c r="DAF292" s="11">
        <v>158625</v>
      </c>
      <c r="DAG292" s="18" t="s">
        <v>319</v>
      </c>
      <c r="DAH292" s="18"/>
      <c r="DAI292" s="18" t="s">
        <v>324</v>
      </c>
      <c r="DAJ292" s="3" t="s">
        <v>19</v>
      </c>
      <c r="DAK292" s="4" t="s">
        <v>626</v>
      </c>
      <c r="DAL292" s="5">
        <v>106650</v>
      </c>
      <c r="DAM292" s="5">
        <v>51975</v>
      </c>
      <c r="DAN292" s="11">
        <v>158625</v>
      </c>
      <c r="DAO292" s="18" t="s">
        <v>319</v>
      </c>
      <c r="DAP292" s="18"/>
      <c r="DAQ292" s="18" t="s">
        <v>324</v>
      </c>
      <c r="DAR292" s="3" t="s">
        <v>19</v>
      </c>
      <c r="DAS292" s="4" t="s">
        <v>626</v>
      </c>
      <c r="DAT292" s="5">
        <v>106650</v>
      </c>
      <c r="DAU292" s="5">
        <v>51975</v>
      </c>
      <c r="DAV292" s="11">
        <v>158625</v>
      </c>
      <c r="DAW292" s="18" t="s">
        <v>319</v>
      </c>
      <c r="DAX292" s="18"/>
      <c r="DAY292" s="18" t="s">
        <v>324</v>
      </c>
      <c r="DAZ292" s="3" t="s">
        <v>19</v>
      </c>
      <c r="DBA292" s="4" t="s">
        <v>626</v>
      </c>
      <c r="DBB292" s="5">
        <v>106650</v>
      </c>
      <c r="DBC292" s="5">
        <v>51975</v>
      </c>
      <c r="DBD292" s="11">
        <v>158625</v>
      </c>
      <c r="DBE292" s="18" t="s">
        <v>319</v>
      </c>
      <c r="DBF292" s="18"/>
      <c r="DBG292" s="18" t="s">
        <v>324</v>
      </c>
      <c r="DBH292" s="3" t="s">
        <v>19</v>
      </c>
      <c r="DBI292" s="4" t="s">
        <v>626</v>
      </c>
      <c r="DBJ292" s="5">
        <v>106650</v>
      </c>
      <c r="DBK292" s="5">
        <v>51975</v>
      </c>
      <c r="DBL292" s="11">
        <v>158625</v>
      </c>
      <c r="DBM292" s="18" t="s">
        <v>319</v>
      </c>
      <c r="DBN292" s="18"/>
      <c r="DBO292" s="18" t="s">
        <v>324</v>
      </c>
      <c r="DBP292" s="3" t="s">
        <v>19</v>
      </c>
      <c r="DBQ292" s="4" t="s">
        <v>626</v>
      </c>
      <c r="DBR292" s="5">
        <v>106650</v>
      </c>
      <c r="DBS292" s="5">
        <v>51975</v>
      </c>
      <c r="DBT292" s="11">
        <v>158625</v>
      </c>
      <c r="DBU292" s="18" t="s">
        <v>319</v>
      </c>
      <c r="DBV292" s="18"/>
      <c r="DBW292" s="18" t="s">
        <v>324</v>
      </c>
      <c r="DBX292" s="3" t="s">
        <v>19</v>
      </c>
      <c r="DBY292" s="4" t="s">
        <v>626</v>
      </c>
      <c r="DBZ292" s="5">
        <v>106650</v>
      </c>
      <c r="DCA292" s="5">
        <v>51975</v>
      </c>
      <c r="DCB292" s="11">
        <v>158625</v>
      </c>
      <c r="DCC292" s="18" t="s">
        <v>319</v>
      </c>
      <c r="DCD292" s="18"/>
      <c r="DCE292" s="18" t="s">
        <v>324</v>
      </c>
      <c r="DCF292" s="3" t="s">
        <v>19</v>
      </c>
      <c r="DCG292" s="4" t="s">
        <v>626</v>
      </c>
      <c r="DCH292" s="5">
        <v>106650</v>
      </c>
      <c r="DCI292" s="5">
        <v>51975</v>
      </c>
      <c r="DCJ292" s="11">
        <v>158625</v>
      </c>
      <c r="DCK292" s="18" t="s">
        <v>319</v>
      </c>
      <c r="DCL292" s="18"/>
      <c r="DCM292" s="18" t="s">
        <v>324</v>
      </c>
      <c r="DCN292" s="3" t="s">
        <v>19</v>
      </c>
      <c r="DCO292" s="4" t="s">
        <v>626</v>
      </c>
      <c r="DCP292" s="5">
        <v>106650</v>
      </c>
      <c r="DCQ292" s="5">
        <v>51975</v>
      </c>
      <c r="DCR292" s="11">
        <v>158625</v>
      </c>
      <c r="DCS292" s="18" t="s">
        <v>319</v>
      </c>
      <c r="DCT292" s="18"/>
      <c r="DCU292" s="18" t="s">
        <v>324</v>
      </c>
      <c r="DCV292" s="3" t="s">
        <v>19</v>
      </c>
      <c r="DCW292" s="4" t="s">
        <v>626</v>
      </c>
      <c r="DCX292" s="5">
        <v>106650</v>
      </c>
      <c r="DCY292" s="5">
        <v>51975</v>
      </c>
      <c r="DCZ292" s="11">
        <v>158625</v>
      </c>
      <c r="DDA292" s="18" t="s">
        <v>319</v>
      </c>
      <c r="DDB292" s="18"/>
      <c r="DDC292" s="18" t="s">
        <v>324</v>
      </c>
      <c r="DDD292" s="3" t="s">
        <v>19</v>
      </c>
      <c r="DDE292" s="4" t="s">
        <v>626</v>
      </c>
      <c r="DDF292" s="5">
        <v>106650</v>
      </c>
      <c r="DDG292" s="5">
        <v>51975</v>
      </c>
      <c r="DDH292" s="11">
        <v>158625</v>
      </c>
      <c r="DDI292" s="18" t="s">
        <v>319</v>
      </c>
      <c r="DDJ292" s="18"/>
      <c r="DDK292" s="18" t="s">
        <v>324</v>
      </c>
      <c r="DDL292" s="3" t="s">
        <v>19</v>
      </c>
      <c r="DDM292" s="4" t="s">
        <v>626</v>
      </c>
      <c r="DDN292" s="5">
        <v>106650</v>
      </c>
      <c r="DDO292" s="5">
        <v>51975</v>
      </c>
      <c r="DDP292" s="11">
        <v>158625</v>
      </c>
      <c r="DDQ292" s="18" t="s">
        <v>319</v>
      </c>
      <c r="DDR292" s="18"/>
      <c r="DDS292" s="18" t="s">
        <v>324</v>
      </c>
      <c r="DDT292" s="3" t="s">
        <v>19</v>
      </c>
      <c r="DDU292" s="4" t="s">
        <v>626</v>
      </c>
      <c r="DDV292" s="5">
        <v>106650</v>
      </c>
      <c r="DDW292" s="5">
        <v>51975</v>
      </c>
      <c r="DDX292" s="11">
        <v>158625</v>
      </c>
      <c r="DDY292" s="18" t="s">
        <v>319</v>
      </c>
      <c r="DDZ292" s="18"/>
      <c r="DEA292" s="18" t="s">
        <v>324</v>
      </c>
      <c r="DEB292" s="3" t="s">
        <v>19</v>
      </c>
      <c r="DEC292" s="4" t="s">
        <v>626</v>
      </c>
      <c r="DED292" s="5">
        <v>106650</v>
      </c>
      <c r="DEE292" s="5">
        <v>51975</v>
      </c>
      <c r="DEF292" s="11">
        <v>158625</v>
      </c>
      <c r="DEG292" s="18" t="s">
        <v>319</v>
      </c>
      <c r="DEH292" s="18"/>
      <c r="DEI292" s="18" t="s">
        <v>324</v>
      </c>
      <c r="DEJ292" s="3" t="s">
        <v>19</v>
      </c>
      <c r="DEK292" s="4" t="s">
        <v>626</v>
      </c>
      <c r="DEL292" s="5">
        <v>106650</v>
      </c>
      <c r="DEM292" s="5">
        <v>51975</v>
      </c>
      <c r="DEN292" s="11">
        <v>158625</v>
      </c>
      <c r="DEO292" s="18" t="s">
        <v>319</v>
      </c>
      <c r="DEP292" s="18"/>
      <c r="DEQ292" s="18" t="s">
        <v>324</v>
      </c>
      <c r="DER292" s="3" t="s">
        <v>19</v>
      </c>
      <c r="DES292" s="4" t="s">
        <v>626</v>
      </c>
      <c r="DET292" s="5">
        <v>106650</v>
      </c>
      <c r="DEU292" s="5">
        <v>51975</v>
      </c>
      <c r="DEV292" s="11">
        <v>158625</v>
      </c>
      <c r="DEW292" s="18" t="s">
        <v>319</v>
      </c>
      <c r="DEX292" s="18"/>
      <c r="DEY292" s="18" t="s">
        <v>324</v>
      </c>
      <c r="DEZ292" s="3" t="s">
        <v>19</v>
      </c>
      <c r="DFA292" s="4" t="s">
        <v>626</v>
      </c>
      <c r="DFB292" s="5">
        <v>106650</v>
      </c>
      <c r="DFC292" s="5">
        <v>51975</v>
      </c>
      <c r="DFD292" s="11">
        <v>158625</v>
      </c>
      <c r="DFE292" s="18" t="s">
        <v>319</v>
      </c>
      <c r="DFF292" s="18"/>
      <c r="DFG292" s="18" t="s">
        <v>324</v>
      </c>
      <c r="DFH292" s="3" t="s">
        <v>19</v>
      </c>
      <c r="DFI292" s="4" t="s">
        <v>626</v>
      </c>
      <c r="DFJ292" s="5">
        <v>106650</v>
      </c>
      <c r="DFK292" s="5">
        <v>51975</v>
      </c>
      <c r="DFL292" s="11">
        <v>158625</v>
      </c>
      <c r="DFM292" s="18" t="s">
        <v>319</v>
      </c>
      <c r="DFN292" s="18"/>
      <c r="DFO292" s="18" t="s">
        <v>324</v>
      </c>
      <c r="DFP292" s="3" t="s">
        <v>19</v>
      </c>
      <c r="DFQ292" s="4" t="s">
        <v>626</v>
      </c>
      <c r="DFR292" s="5">
        <v>106650</v>
      </c>
      <c r="DFS292" s="5">
        <v>51975</v>
      </c>
      <c r="DFT292" s="11">
        <v>158625</v>
      </c>
      <c r="DFU292" s="18" t="s">
        <v>319</v>
      </c>
      <c r="DFV292" s="18"/>
      <c r="DFW292" s="18" t="s">
        <v>324</v>
      </c>
      <c r="DFX292" s="3" t="s">
        <v>19</v>
      </c>
      <c r="DFY292" s="4" t="s">
        <v>626</v>
      </c>
      <c r="DFZ292" s="5">
        <v>106650</v>
      </c>
      <c r="DGA292" s="5">
        <v>51975</v>
      </c>
      <c r="DGB292" s="11">
        <v>158625</v>
      </c>
      <c r="DGC292" s="18" t="s">
        <v>319</v>
      </c>
      <c r="DGD292" s="18"/>
      <c r="DGE292" s="18" t="s">
        <v>324</v>
      </c>
      <c r="DGF292" s="3" t="s">
        <v>19</v>
      </c>
      <c r="DGG292" s="4" t="s">
        <v>626</v>
      </c>
      <c r="DGH292" s="5">
        <v>106650</v>
      </c>
      <c r="DGI292" s="5">
        <v>51975</v>
      </c>
      <c r="DGJ292" s="11">
        <v>158625</v>
      </c>
      <c r="DGK292" s="18" t="s">
        <v>319</v>
      </c>
      <c r="DGL292" s="18"/>
      <c r="DGM292" s="18" t="s">
        <v>324</v>
      </c>
      <c r="DGN292" s="3" t="s">
        <v>19</v>
      </c>
      <c r="DGO292" s="4" t="s">
        <v>626</v>
      </c>
      <c r="DGP292" s="5">
        <v>106650</v>
      </c>
      <c r="DGQ292" s="5">
        <v>51975</v>
      </c>
      <c r="DGR292" s="11">
        <v>158625</v>
      </c>
      <c r="DGS292" s="18" t="s">
        <v>319</v>
      </c>
      <c r="DGT292" s="18"/>
      <c r="DGU292" s="18" t="s">
        <v>324</v>
      </c>
      <c r="DGV292" s="3" t="s">
        <v>19</v>
      </c>
      <c r="DGW292" s="4" t="s">
        <v>626</v>
      </c>
      <c r="DGX292" s="5">
        <v>106650</v>
      </c>
      <c r="DGY292" s="5">
        <v>51975</v>
      </c>
      <c r="DGZ292" s="11">
        <v>158625</v>
      </c>
      <c r="DHA292" s="18" t="s">
        <v>319</v>
      </c>
      <c r="DHB292" s="18"/>
      <c r="DHC292" s="18" t="s">
        <v>324</v>
      </c>
      <c r="DHD292" s="3" t="s">
        <v>19</v>
      </c>
      <c r="DHE292" s="4" t="s">
        <v>626</v>
      </c>
      <c r="DHF292" s="5">
        <v>106650</v>
      </c>
      <c r="DHG292" s="5">
        <v>51975</v>
      </c>
      <c r="DHH292" s="11">
        <v>158625</v>
      </c>
      <c r="DHI292" s="18" t="s">
        <v>319</v>
      </c>
      <c r="DHJ292" s="18"/>
      <c r="DHK292" s="18" t="s">
        <v>324</v>
      </c>
      <c r="DHL292" s="3" t="s">
        <v>19</v>
      </c>
      <c r="DHM292" s="4" t="s">
        <v>626</v>
      </c>
      <c r="DHN292" s="5">
        <v>106650</v>
      </c>
      <c r="DHO292" s="5">
        <v>51975</v>
      </c>
      <c r="DHP292" s="11">
        <v>158625</v>
      </c>
      <c r="DHQ292" s="18" t="s">
        <v>319</v>
      </c>
      <c r="DHR292" s="18"/>
      <c r="DHS292" s="18" t="s">
        <v>324</v>
      </c>
      <c r="DHT292" s="3" t="s">
        <v>19</v>
      </c>
      <c r="DHU292" s="4" t="s">
        <v>626</v>
      </c>
      <c r="DHV292" s="5">
        <v>106650</v>
      </c>
      <c r="DHW292" s="5">
        <v>51975</v>
      </c>
      <c r="DHX292" s="11">
        <v>158625</v>
      </c>
      <c r="DHY292" s="18" t="s">
        <v>319</v>
      </c>
      <c r="DHZ292" s="18"/>
      <c r="DIA292" s="18" t="s">
        <v>324</v>
      </c>
      <c r="DIB292" s="3" t="s">
        <v>19</v>
      </c>
      <c r="DIC292" s="4" t="s">
        <v>626</v>
      </c>
      <c r="DID292" s="5">
        <v>106650</v>
      </c>
      <c r="DIE292" s="5">
        <v>51975</v>
      </c>
      <c r="DIF292" s="11">
        <v>158625</v>
      </c>
      <c r="DIG292" s="18" t="s">
        <v>319</v>
      </c>
      <c r="DIH292" s="18"/>
      <c r="DII292" s="18" t="s">
        <v>324</v>
      </c>
      <c r="DIJ292" s="3" t="s">
        <v>19</v>
      </c>
      <c r="DIK292" s="4" t="s">
        <v>626</v>
      </c>
      <c r="DIL292" s="5">
        <v>106650</v>
      </c>
      <c r="DIM292" s="5">
        <v>51975</v>
      </c>
      <c r="DIN292" s="11">
        <v>158625</v>
      </c>
      <c r="DIO292" s="18" t="s">
        <v>319</v>
      </c>
      <c r="DIP292" s="18"/>
      <c r="DIQ292" s="18" t="s">
        <v>324</v>
      </c>
      <c r="DIR292" s="3" t="s">
        <v>19</v>
      </c>
      <c r="DIS292" s="4" t="s">
        <v>626</v>
      </c>
      <c r="DIT292" s="5">
        <v>106650</v>
      </c>
      <c r="DIU292" s="5">
        <v>51975</v>
      </c>
      <c r="DIV292" s="11">
        <v>158625</v>
      </c>
      <c r="DIW292" s="18" t="s">
        <v>319</v>
      </c>
      <c r="DIX292" s="18"/>
      <c r="DIY292" s="18" t="s">
        <v>324</v>
      </c>
      <c r="DIZ292" s="3" t="s">
        <v>19</v>
      </c>
      <c r="DJA292" s="4" t="s">
        <v>626</v>
      </c>
      <c r="DJB292" s="5">
        <v>106650</v>
      </c>
      <c r="DJC292" s="5">
        <v>51975</v>
      </c>
      <c r="DJD292" s="11">
        <v>158625</v>
      </c>
      <c r="DJE292" s="18" t="s">
        <v>319</v>
      </c>
      <c r="DJF292" s="18"/>
      <c r="DJG292" s="18" t="s">
        <v>324</v>
      </c>
      <c r="DJH292" s="3" t="s">
        <v>19</v>
      </c>
      <c r="DJI292" s="4" t="s">
        <v>626</v>
      </c>
      <c r="DJJ292" s="5">
        <v>106650</v>
      </c>
      <c r="DJK292" s="5">
        <v>51975</v>
      </c>
      <c r="DJL292" s="11">
        <v>158625</v>
      </c>
      <c r="DJM292" s="18" t="s">
        <v>319</v>
      </c>
      <c r="DJN292" s="18"/>
      <c r="DJO292" s="18" t="s">
        <v>324</v>
      </c>
      <c r="DJP292" s="3" t="s">
        <v>19</v>
      </c>
      <c r="DJQ292" s="4" t="s">
        <v>626</v>
      </c>
      <c r="DJR292" s="5">
        <v>106650</v>
      </c>
      <c r="DJS292" s="5">
        <v>51975</v>
      </c>
      <c r="DJT292" s="11">
        <v>158625</v>
      </c>
      <c r="DJU292" s="18" t="s">
        <v>319</v>
      </c>
      <c r="DJV292" s="18"/>
      <c r="DJW292" s="18" t="s">
        <v>324</v>
      </c>
      <c r="DJX292" s="3" t="s">
        <v>19</v>
      </c>
      <c r="DJY292" s="4" t="s">
        <v>626</v>
      </c>
      <c r="DJZ292" s="5">
        <v>106650</v>
      </c>
      <c r="DKA292" s="5">
        <v>51975</v>
      </c>
      <c r="DKB292" s="11">
        <v>158625</v>
      </c>
      <c r="DKC292" s="18" t="s">
        <v>319</v>
      </c>
      <c r="DKD292" s="18"/>
      <c r="DKE292" s="18" t="s">
        <v>324</v>
      </c>
      <c r="DKF292" s="3" t="s">
        <v>19</v>
      </c>
      <c r="DKG292" s="4" t="s">
        <v>626</v>
      </c>
      <c r="DKH292" s="5">
        <v>106650</v>
      </c>
      <c r="DKI292" s="5">
        <v>51975</v>
      </c>
      <c r="DKJ292" s="11">
        <v>158625</v>
      </c>
      <c r="DKK292" s="18" t="s">
        <v>319</v>
      </c>
      <c r="DKL292" s="18"/>
      <c r="DKM292" s="18" t="s">
        <v>324</v>
      </c>
      <c r="DKN292" s="3" t="s">
        <v>19</v>
      </c>
      <c r="DKO292" s="4" t="s">
        <v>626</v>
      </c>
      <c r="DKP292" s="5">
        <v>106650</v>
      </c>
      <c r="DKQ292" s="5">
        <v>51975</v>
      </c>
      <c r="DKR292" s="11">
        <v>158625</v>
      </c>
      <c r="DKS292" s="18" t="s">
        <v>319</v>
      </c>
      <c r="DKT292" s="18"/>
      <c r="DKU292" s="18" t="s">
        <v>324</v>
      </c>
      <c r="DKV292" s="3" t="s">
        <v>19</v>
      </c>
      <c r="DKW292" s="4" t="s">
        <v>626</v>
      </c>
      <c r="DKX292" s="5">
        <v>106650</v>
      </c>
      <c r="DKY292" s="5">
        <v>51975</v>
      </c>
      <c r="DKZ292" s="11">
        <v>158625</v>
      </c>
      <c r="DLA292" s="18" t="s">
        <v>319</v>
      </c>
      <c r="DLB292" s="18"/>
      <c r="DLC292" s="18" t="s">
        <v>324</v>
      </c>
      <c r="DLD292" s="3" t="s">
        <v>19</v>
      </c>
      <c r="DLE292" s="4" t="s">
        <v>626</v>
      </c>
      <c r="DLF292" s="5">
        <v>106650</v>
      </c>
      <c r="DLG292" s="5">
        <v>51975</v>
      </c>
      <c r="DLH292" s="11">
        <v>158625</v>
      </c>
      <c r="DLI292" s="18" t="s">
        <v>319</v>
      </c>
      <c r="DLJ292" s="18"/>
      <c r="DLK292" s="18" t="s">
        <v>324</v>
      </c>
      <c r="DLL292" s="3" t="s">
        <v>19</v>
      </c>
      <c r="DLM292" s="4" t="s">
        <v>626</v>
      </c>
      <c r="DLN292" s="5">
        <v>106650</v>
      </c>
      <c r="DLO292" s="5">
        <v>51975</v>
      </c>
      <c r="DLP292" s="11">
        <v>158625</v>
      </c>
      <c r="DLQ292" s="18" t="s">
        <v>319</v>
      </c>
      <c r="DLR292" s="18"/>
      <c r="DLS292" s="18" t="s">
        <v>324</v>
      </c>
      <c r="DLT292" s="3" t="s">
        <v>19</v>
      </c>
      <c r="DLU292" s="4" t="s">
        <v>626</v>
      </c>
      <c r="DLV292" s="5">
        <v>106650</v>
      </c>
      <c r="DLW292" s="5">
        <v>51975</v>
      </c>
      <c r="DLX292" s="11">
        <v>158625</v>
      </c>
      <c r="DLY292" s="18" t="s">
        <v>319</v>
      </c>
      <c r="DLZ292" s="18"/>
      <c r="DMA292" s="18" t="s">
        <v>324</v>
      </c>
      <c r="DMB292" s="3" t="s">
        <v>19</v>
      </c>
      <c r="DMC292" s="4" t="s">
        <v>626</v>
      </c>
      <c r="DMD292" s="5">
        <v>106650</v>
      </c>
      <c r="DME292" s="5">
        <v>51975</v>
      </c>
      <c r="DMF292" s="11">
        <v>158625</v>
      </c>
      <c r="DMG292" s="18" t="s">
        <v>319</v>
      </c>
      <c r="DMH292" s="18"/>
      <c r="DMI292" s="18" t="s">
        <v>324</v>
      </c>
      <c r="DMJ292" s="3" t="s">
        <v>19</v>
      </c>
      <c r="DMK292" s="4" t="s">
        <v>626</v>
      </c>
      <c r="DML292" s="5">
        <v>106650</v>
      </c>
      <c r="DMM292" s="5">
        <v>51975</v>
      </c>
      <c r="DMN292" s="11">
        <v>158625</v>
      </c>
      <c r="DMO292" s="18" t="s">
        <v>319</v>
      </c>
      <c r="DMP292" s="18"/>
      <c r="DMQ292" s="18" t="s">
        <v>324</v>
      </c>
      <c r="DMR292" s="3" t="s">
        <v>19</v>
      </c>
      <c r="DMS292" s="4" t="s">
        <v>626</v>
      </c>
      <c r="DMT292" s="5">
        <v>106650</v>
      </c>
      <c r="DMU292" s="5">
        <v>51975</v>
      </c>
      <c r="DMV292" s="11">
        <v>158625</v>
      </c>
      <c r="DMW292" s="18" t="s">
        <v>319</v>
      </c>
      <c r="DMX292" s="18"/>
      <c r="DMY292" s="18" t="s">
        <v>324</v>
      </c>
      <c r="DMZ292" s="3" t="s">
        <v>19</v>
      </c>
      <c r="DNA292" s="4" t="s">
        <v>626</v>
      </c>
      <c r="DNB292" s="5">
        <v>106650</v>
      </c>
      <c r="DNC292" s="5">
        <v>51975</v>
      </c>
      <c r="DND292" s="11">
        <v>158625</v>
      </c>
      <c r="DNE292" s="18" t="s">
        <v>319</v>
      </c>
      <c r="DNF292" s="18"/>
      <c r="DNG292" s="18" t="s">
        <v>324</v>
      </c>
      <c r="DNH292" s="3" t="s">
        <v>19</v>
      </c>
      <c r="DNI292" s="4" t="s">
        <v>626</v>
      </c>
      <c r="DNJ292" s="5">
        <v>106650</v>
      </c>
      <c r="DNK292" s="5">
        <v>51975</v>
      </c>
      <c r="DNL292" s="11">
        <v>158625</v>
      </c>
      <c r="DNM292" s="18" t="s">
        <v>319</v>
      </c>
      <c r="DNN292" s="18"/>
      <c r="DNO292" s="18" t="s">
        <v>324</v>
      </c>
      <c r="DNP292" s="3" t="s">
        <v>19</v>
      </c>
      <c r="DNQ292" s="4" t="s">
        <v>626</v>
      </c>
      <c r="DNR292" s="5">
        <v>106650</v>
      </c>
      <c r="DNS292" s="5">
        <v>51975</v>
      </c>
      <c r="DNT292" s="11">
        <v>158625</v>
      </c>
      <c r="DNU292" s="18" t="s">
        <v>319</v>
      </c>
      <c r="DNV292" s="18"/>
      <c r="DNW292" s="18" t="s">
        <v>324</v>
      </c>
      <c r="DNX292" s="3" t="s">
        <v>19</v>
      </c>
      <c r="DNY292" s="4" t="s">
        <v>626</v>
      </c>
      <c r="DNZ292" s="5">
        <v>106650</v>
      </c>
      <c r="DOA292" s="5">
        <v>51975</v>
      </c>
      <c r="DOB292" s="11">
        <v>158625</v>
      </c>
      <c r="DOC292" s="18" t="s">
        <v>319</v>
      </c>
      <c r="DOD292" s="18"/>
      <c r="DOE292" s="18" t="s">
        <v>324</v>
      </c>
      <c r="DOF292" s="3" t="s">
        <v>19</v>
      </c>
      <c r="DOG292" s="4" t="s">
        <v>626</v>
      </c>
      <c r="DOH292" s="5">
        <v>106650</v>
      </c>
      <c r="DOI292" s="5">
        <v>51975</v>
      </c>
      <c r="DOJ292" s="11">
        <v>158625</v>
      </c>
      <c r="DOK292" s="18" t="s">
        <v>319</v>
      </c>
      <c r="DOL292" s="18"/>
      <c r="DOM292" s="18" t="s">
        <v>324</v>
      </c>
      <c r="DON292" s="3" t="s">
        <v>19</v>
      </c>
      <c r="DOO292" s="4" t="s">
        <v>626</v>
      </c>
      <c r="DOP292" s="5">
        <v>106650</v>
      </c>
      <c r="DOQ292" s="5">
        <v>51975</v>
      </c>
      <c r="DOR292" s="11">
        <v>158625</v>
      </c>
      <c r="DOS292" s="18" t="s">
        <v>319</v>
      </c>
      <c r="DOT292" s="18"/>
      <c r="DOU292" s="18" t="s">
        <v>324</v>
      </c>
      <c r="DOV292" s="3" t="s">
        <v>19</v>
      </c>
      <c r="DOW292" s="4" t="s">
        <v>626</v>
      </c>
      <c r="DOX292" s="5">
        <v>106650</v>
      </c>
      <c r="DOY292" s="5">
        <v>51975</v>
      </c>
      <c r="DOZ292" s="11">
        <v>158625</v>
      </c>
      <c r="DPA292" s="18" t="s">
        <v>319</v>
      </c>
      <c r="DPB292" s="18"/>
      <c r="DPC292" s="18" t="s">
        <v>324</v>
      </c>
      <c r="DPD292" s="3" t="s">
        <v>19</v>
      </c>
      <c r="DPE292" s="4" t="s">
        <v>626</v>
      </c>
      <c r="DPF292" s="5">
        <v>106650</v>
      </c>
      <c r="DPG292" s="5">
        <v>51975</v>
      </c>
      <c r="DPH292" s="11">
        <v>158625</v>
      </c>
      <c r="DPI292" s="18" t="s">
        <v>319</v>
      </c>
      <c r="DPJ292" s="18"/>
      <c r="DPK292" s="18" t="s">
        <v>324</v>
      </c>
      <c r="DPL292" s="3" t="s">
        <v>19</v>
      </c>
      <c r="DPM292" s="4" t="s">
        <v>626</v>
      </c>
      <c r="DPN292" s="5">
        <v>106650</v>
      </c>
      <c r="DPO292" s="5">
        <v>51975</v>
      </c>
      <c r="DPP292" s="11">
        <v>158625</v>
      </c>
      <c r="DPQ292" s="18" t="s">
        <v>319</v>
      </c>
      <c r="DPR292" s="18"/>
      <c r="DPS292" s="18" t="s">
        <v>324</v>
      </c>
      <c r="DPT292" s="3" t="s">
        <v>19</v>
      </c>
      <c r="DPU292" s="4" t="s">
        <v>626</v>
      </c>
      <c r="DPV292" s="5">
        <v>106650</v>
      </c>
      <c r="DPW292" s="5">
        <v>51975</v>
      </c>
      <c r="DPX292" s="11">
        <v>158625</v>
      </c>
      <c r="DPY292" s="18" t="s">
        <v>319</v>
      </c>
      <c r="DPZ292" s="18"/>
      <c r="DQA292" s="18" t="s">
        <v>324</v>
      </c>
      <c r="DQB292" s="3" t="s">
        <v>19</v>
      </c>
      <c r="DQC292" s="4" t="s">
        <v>626</v>
      </c>
      <c r="DQD292" s="5">
        <v>106650</v>
      </c>
      <c r="DQE292" s="5">
        <v>51975</v>
      </c>
      <c r="DQF292" s="11">
        <v>158625</v>
      </c>
      <c r="DQG292" s="18" t="s">
        <v>319</v>
      </c>
      <c r="DQH292" s="18"/>
      <c r="DQI292" s="18" t="s">
        <v>324</v>
      </c>
      <c r="DQJ292" s="3" t="s">
        <v>19</v>
      </c>
      <c r="DQK292" s="4" t="s">
        <v>626</v>
      </c>
      <c r="DQL292" s="5">
        <v>106650</v>
      </c>
      <c r="DQM292" s="5">
        <v>51975</v>
      </c>
      <c r="DQN292" s="11">
        <v>158625</v>
      </c>
      <c r="DQO292" s="18" t="s">
        <v>319</v>
      </c>
      <c r="DQP292" s="18"/>
      <c r="DQQ292" s="18" t="s">
        <v>324</v>
      </c>
      <c r="DQR292" s="3" t="s">
        <v>19</v>
      </c>
      <c r="DQS292" s="4" t="s">
        <v>626</v>
      </c>
      <c r="DQT292" s="5">
        <v>106650</v>
      </c>
      <c r="DQU292" s="5">
        <v>51975</v>
      </c>
      <c r="DQV292" s="11">
        <v>158625</v>
      </c>
      <c r="DQW292" s="18" t="s">
        <v>319</v>
      </c>
      <c r="DQX292" s="18"/>
      <c r="DQY292" s="18" t="s">
        <v>324</v>
      </c>
      <c r="DQZ292" s="3" t="s">
        <v>19</v>
      </c>
      <c r="DRA292" s="4" t="s">
        <v>626</v>
      </c>
      <c r="DRB292" s="5">
        <v>106650</v>
      </c>
      <c r="DRC292" s="5">
        <v>51975</v>
      </c>
      <c r="DRD292" s="11">
        <v>158625</v>
      </c>
      <c r="DRE292" s="18" t="s">
        <v>319</v>
      </c>
      <c r="DRF292" s="18"/>
      <c r="DRG292" s="18" t="s">
        <v>324</v>
      </c>
      <c r="DRH292" s="3" t="s">
        <v>19</v>
      </c>
      <c r="DRI292" s="4" t="s">
        <v>626</v>
      </c>
      <c r="DRJ292" s="5">
        <v>106650</v>
      </c>
      <c r="DRK292" s="5">
        <v>51975</v>
      </c>
      <c r="DRL292" s="11">
        <v>158625</v>
      </c>
      <c r="DRM292" s="18" t="s">
        <v>319</v>
      </c>
      <c r="DRN292" s="18"/>
      <c r="DRO292" s="18" t="s">
        <v>324</v>
      </c>
      <c r="DRP292" s="3" t="s">
        <v>19</v>
      </c>
      <c r="DRQ292" s="4" t="s">
        <v>626</v>
      </c>
      <c r="DRR292" s="5">
        <v>106650</v>
      </c>
      <c r="DRS292" s="5">
        <v>51975</v>
      </c>
      <c r="DRT292" s="11">
        <v>158625</v>
      </c>
      <c r="DRU292" s="18" t="s">
        <v>319</v>
      </c>
      <c r="DRV292" s="18"/>
      <c r="DRW292" s="18" t="s">
        <v>324</v>
      </c>
      <c r="DRX292" s="3" t="s">
        <v>19</v>
      </c>
      <c r="DRY292" s="4" t="s">
        <v>626</v>
      </c>
      <c r="DRZ292" s="5">
        <v>106650</v>
      </c>
      <c r="DSA292" s="5">
        <v>51975</v>
      </c>
      <c r="DSB292" s="11">
        <v>158625</v>
      </c>
      <c r="DSC292" s="18" t="s">
        <v>319</v>
      </c>
      <c r="DSD292" s="18"/>
      <c r="DSE292" s="18" t="s">
        <v>324</v>
      </c>
      <c r="DSF292" s="3" t="s">
        <v>19</v>
      </c>
      <c r="DSG292" s="4" t="s">
        <v>626</v>
      </c>
      <c r="DSH292" s="5">
        <v>106650</v>
      </c>
      <c r="DSI292" s="5">
        <v>51975</v>
      </c>
      <c r="DSJ292" s="11">
        <v>158625</v>
      </c>
      <c r="DSK292" s="18" t="s">
        <v>319</v>
      </c>
      <c r="DSL292" s="18"/>
      <c r="DSM292" s="18" t="s">
        <v>324</v>
      </c>
      <c r="DSN292" s="3" t="s">
        <v>19</v>
      </c>
      <c r="DSO292" s="4" t="s">
        <v>626</v>
      </c>
      <c r="DSP292" s="5">
        <v>106650</v>
      </c>
      <c r="DSQ292" s="5">
        <v>51975</v>
      </c>
      <c r="DSR292" s="11">
        <v>158625</v>
      </c>
      <c r="DSS292" s="18" t="s">
        <v>319</v>
      </c>
      <c r="DST292" s="18"/>
      <c r="DSU292" s="18" t="s">
        <v>324</v>
      </c>
      <c r="DSV292" s="3" t="s">
        <v>19</v>
      </c>
      <c r="DSW292" s="4" t="s">
        <v>626</v>
      </c>
      <c r="DSX292" s="5">
        <v>106650</v>
      </c>
      <c r="DSY292" s="5">
        <v>51975</v>
      </c>
      <c r="DSZ292" s="11">
        <v>158625</v>
      </c>
      <c r="DTA292" s="18" t="s">
        <v>319</v>
      </c>
      <c r="DTB292" s="18"/>
      <c r="DTC292" s="18" t="s">
        <v>324</v>
      </c>
      <c r="DTD292" s="3" t="s">
        <v>19</v>
      </c>
      <c r="DTE292" s="4" t="s">
        <v>626</v>
      </c>
      <c r="DTF292" s="5">
        <v>106650</v>
      </c>
      <c r="DTG292" s="5">
        <v>51975</v>
      </c>
      <c r="DTH292" s="11">
        <v>158625</v>
      </c>
      <c r="DTI292" s="18" t="s">
        <v>319</v>
      </c>
      <c r="DTJ292" s="18"/>
      <c r="DTK292" s="18" t="s">
        <v>324</v>
      </c>
      <c r="DTL292" s="3" t="s">
        <v>19</v>
      </c>
      <c r="DTM292" s="4" t="s">
        <v>626</v>
      </c>
      <c r="DTN292" s="5">
        <v>106650</v>
      </c>
      <c r="DTO292" s="5">
        <v>51975</v>
      </c>
      <c r="DTP292" s="11">
        <v>158625</v>
      </c>
      <c r="DTQ292" s="18" t="s">
        <v>319</v>
      </c>
      <c r="DTR292" s="18"/>
      <c r="DTS292" s="18" t="s">
        <v>324</v>
      </c>
      <c r="DTT292" s="3" t="s">
        <v>19</v>
      </c>
      <c r="DTU292" s="4" t="s">
        <v>626</v>
      </c>
      <c r="DTV292" s="5">
        <v>106650</v>
      </c>
      <c r="DTW292" s="5">
        <v>51975</v>
      </c>
      <c r="DTX292" s="11">
        <v>158625</v>
      </c>
      <c r="DTY292" s="18" t="s">
        <v>319</v>
      </c>
      <c r="DTZ292" s="18"/>
      <c r="DUA292" s="18" t="s">
        <v>324</v>
      </c>
      <c r="DUB292" s="3" t="s">
        <v>19</v>
      </c>
      <c r="DUC292" s="4" t="s">
        <v>626</v>
      </c>
      <c r="DUD292" s="5">
        <v>106650</v>
      </c>
      <c r="DUE292" s="5">
        <v>51975</v>
      </c>
      <c r="DUF292" s="11">
        <v>158625</v>
      </c>
      <c r="DUG292" s="18" t="s">
        <v>319</v>
      </c>
      <c r="DUH292" s="18"/>
      <c r="DUI292" s="18" t="s">
        <v>324</v>
      </c>
      <c r="DUJ292" s="3" t="s">
        <v>19</v>
      </c>
      <c r="DUK292" s="4" t="s">
        <v>626</v>
      </c>
      <c r="DUL292" s="5">
        <v>106650</v>
      </c>
      <c r="DUM292" s="5">
        <v>51975</v>
      </c>
      <c r="DUN292" s="11">
        <v>158625</v>
      </c>
      <c r="DUO292" s="18" t="s">
        <v>319</v>
      </c>
      <c r="DUP292" s="18"/>
      <c r="DUQ292" s="18" t="s">
        <v>324</v>
      </c>
      <c r="DUR292" s="3" t="s">
        <v>19</v>
      </c>
      <c r="DUS292" s="4" t="s">
        <v>626</v>
      </c>
      <c r="DUT292" s="5">
        <v>106650</v>
      </c>
      <c r="DUU292" s="5">
        <v>51975</v>
      </c>
      <c r="DUV292" s="11">
        <v>158625</v>
      </c>
      <c r="DUW292" s="18" t="s">
        <v>319</v>
      </c>
      <c r="DUX292" s="18"/>
      <c r="DUY292" s="18" t="s">
        <v>324</v>
      </c>
      <c r="DUZ292" s="3" t="s">
        <v>19</v>
      </c>
      <c r="DVA292" s="4" t="s">
        <v>626</v>
      </c>
      <c r="DVB292" s="5">
        <v>106650</v>
      </c>
      <c r="DVC292" s="5">
        <v>51975</v>
      </c>
      <c r="DVD292" s="11">
        <v>158625</v>
      </c>
      <c r="DVE292" s="18" t="s">
        <v>319</v>
      </c>
      <c r="DVF292" s="18"/>
      <c r="DVG292" s="18" t="s">
        <v>324</v>
      </c>
      <c r="DVH292" s="3" t="s">
        <v>19</v>
      </c>
      <c r="DVI292" s="4" t="s">
        <v>626</v>
      </c>
      <c r="DVJ292" s="5">
        <v>106650</v>
      </c>
      <c r="DVK292" s="5">
        <v>51975</v>
      </c>
      <c r="DVL292" s="11">
        <v>158625</v>
      </c>
      <c r="DVM292" s="18" t="s">
        <v>319</v>
      </c>
      <c r="DVN292" s="18"/>
      <c r="DVO292" s="18" t="s">
        <v>324</v>
      </c>
      <c r="DVP292" s="3" t="s">
        <v>19</v>
      </c>
      <c r="DVQ292" s="4" t="s">
        <v>626</v>
      </c>
      <c r="DVR292" s="5">
        <v>106650</v>
      </c>
      <c r="DVS292" s="5">
        <v>51975</v>
      </c>
      <c r="DVT292" s="11">
        <v>158625</v>
      </c>
      <c r="DVU292" s="18" t="s">
        <v>319</v>
      </c>
      <c r="DVV292" s="18"/>
      <c r="DVW292" s="18" t="s">
        <v>324</v>
      </c>
      <c r="DVX292" s="3" t="s">
        <v>19</v>
      </c>
      <c r="DVY292" s="4" t="s">
        <v>626</v>
      </c>
      <c r="DVZ292" s="5">
        <v>106650</v>
      </c>
      <c r="DWA292" s="5">
        <v>51975</v>
      </c>
      <c r="DWB292" s="11">
        <v>158625</v>
      </c>
      <c r="DWC292" s="18" t="s">
        <v>319</v>
      </c>
      <c r="DWD292" s="18"/>
      <c r="DWE292" s="18" t="s">
        <v>324</v>
      </c>
      <c r="DWF292" s="3" t="s">
        <v>19</v>
      </c>
      <c r="DWG292" s="4" t="s">
        <v>626</v>
      </c>
      <c r="DWH292" s="5">
        <v>106650</v>
      </c>
      <c r="DWI292" s="5">
        <v>51975</v>
      </c>
      <c r="DWJ292" s="11">
        <v>158625</v>
      </c>
      <c r="DWK292" s="18" t="s">
        <v>319</v>
      </c>
      <c r="DWL292" s="18"/>
      <c r="DWM292" s="18" t="s">
        <v>324</v>
      </c>
      <c r="DWN292" s="3" t="s">
        <v>19</v>
      </c>
      <c r="DWO292" s="4" t="s">
        <v>626</v>
      </c>
      <c r="DWP292" s="5">
        <v>106650</v>
      </c>
      <c r="DWQ292" s="5">
        <v>51975</v>
      </c>
      <c r="DWR292" s="11">
        <v>158625</v>
      </c>
      <c r="DWS292" s="18" t="s">
        <v>319</v>
      </c>
      <c r="DWT292" s="18"/>
      <c r="DWU292" s="18" t="s">
        <v>324</v>
      </c>
      <c r="DWV292" s="3" t="s">
        <v>19</v>
      </c>
      <c r="DWW292" s="4" t="s">
        <v>626</v>
      </c>
      <c r="DWX292" s="5">
        <v>106650</v>
      </c>
      <c r="DWY292" s="5">
        <v>51975</v>
      </c>
      <c r="DWZ292" s="11">
        <v>158625</v>
      </c>
      <c r="DXA292" s="18" t="s">
        <v>319</v>
      </c>
      <c r="DXB292" s="18"/>
      <c r="DXC292" s="18" t="s">
        <v>324</v>
      </c>
      <c r="DXD292" s="3" t="s">
        <v>19</v>
      </c>
      <c r="DXE292" s="4" t="s">
        <v>626</v>
      </c>
      <c r="DXF292" s="5">
        <v>106650</v>
      </c>
      <c r="DXG292" s="5">
        <v>51975</v>
      </c>
      <c r="DXH292" s="11">
        <v>158625</v>
      </c>
      <c r="DXI292" s="18" t="s">
        <v>319</v>
      </c>
      <c r="DXJ292" s="18"/>
      <c r="DXK292" s="18" t="s">
        <v>324</v>
      </c>
      <c r="DXL292" s="3" t="s">
        <v>19</v>
      </c>
      <c r="DXM292" s="4" t="s">
        <v>626</v>
      </c>
      <c r="DXN292" s="5">
        <v>106650</v>
      </c>
      <c r="DXO292" s="5">
        <v>51975</v>
      </c>
      <c r="DXP292" s="11">
        <v>158625</v>
      </c>
      <c r="DXQ292" s="18" t="s">
        <v>319</v>
      </c>
      <c r="DXR292" s="18"/>
      <c r="DXS292" s="18" t="s">
        <v>324</v>
      </c>
      <c r="DXT292" s="3" t="s">
        <v>19</v>
      </c>
      <c r="DXU292" s="4" t="s">
        <v>626</v>
      </c>
      <c r="DXV292" s="5">
        <v>106650</v>
      </c>
      <c r="DXW292" s="5">
        <v>51975</v>
      </c>
      <c r="DXX292" s="11">
        <v>158625</v>
      </c>
      <c r="DXY292" s="18" t="s">
        <v>319</v>
      </c>
      <c r="DXZ292" s="18"/>
      <c r="DYA292" s="18" t="s">
        <v>324</v>
      </c>
      <c r="DYB292" s="3" t="s">
        <v>19</v>
      </c>
      <c r="DYC292" s="4" t="s">
        <v>626</v>
      </c>
      <c r="DYD292" s="5">
        <v>106650</v>
      </c>
      <c r="DYE292" s="5">
        <v>51975</v>
      </c>
      <c r="DYF292" s="11">
        <v>158625</v>
      </c>
      <c r="DYG292" s="18" t="s">
        <v>319</v>
      </c>
      <c r="DYH292" s="18"/>
      <c r="DYI292" s="18" t="s">
        <v>324</v>
      </c>
      <c r="DYJ292" s="3" t="s">
        <v>19</v>
      </c>
      <c r="DYK292" s="4" t="s">
        <v>626</v>
      </c>
      <c r="DYL292" s="5">
        <v>106650</v>
      </c>
      <c r="DYM292" s="5">
        <v>51975</v>
      </c>
      <c r="DYN292" s="11">
        <v>158625</v>
      </c>
      <c r="DYO292" s="18" t="s">
        <v>319</v>
      </c>
      <c r="DYP292" s="18"/>
      <c r="DYQ292" s="18" t="s">
        <v>324</v>
      </c>
      <c r="DYR292" s="3" t="s">
        <v>19</v>
      </c>
      <c r="DYS292" s="4" t="s">
        <v>626</v>
      </c>
      <c r="DYT292" s="5">
        <v>106650</v>
      </c>
      <c r="DYU292" s="5">
        <v>51975</v>
      </c>
      <c r="DYV292" s="11">
        <v>158625</v>
      </c>
      <c r="DYW292" s="18" t="s">
        <v>319</v>
      </c>
      <c r="DYX292" s="18"/>
      <c r="DYY292" s="18" t="s">
        <v>324</v>
      </c>
      <c r="DYZ292" s="3" t="s">
        <v>19</v>
      </c>
      <c r="DZA292" s="4" t="s">
        <v>626</v>
      </c>
      <c r="DZB292" s="5">
        <v>106650</v>
      </c>
      <c r="DZC292" s="5">
        <v>51975</v>
      </c>
      <c r="DZD292" s="11">
        <v>158625</v>
      </c>
      <c r="DZE292" s="18" t="s">
        <v>319</v>
      </c>
      <c r="DZF292" s="18"/>
      <c r="DZG292" s="18" t="s">
        <v>324</v>
      </c>
      <c r="DZH292" s="3" t="s">
        <v>19</v>
      </c>
      <c r="DZI292" s="4" t="s">
        <v>626</v>
      </c>
      <c r="DZJ292" s="5">
        <v>106650</v>
      </c>
      <c r="DZK292" s="5">
        <v>51975</v>
      </c>
      <c r="DZL292" s="11">
        <v>158625</v>
      </c>
      <c r="DZM292" s="18" t="s">
        <v>319</v>
      </c>
      <c r="DZN292" s="18"/>
      <c r="DZO292" s="18" t="s">
        <v>324</v>
      </c>
      <c r="DZP292" s="3" t="s">
        <v>19</v>
      </c>
      <c r="DZQ292" s="4" t="s">
        <v>626</v>
      </c>
      <c r="DZR292" s="5">
        <v>106650</v>
      </c>
      <c r="DZS292" s="5">
        <v>51975</v>
      </c>
      <c r="DZT292" s="11">
        <v>158625</v>
      </c>
      <c r="DZU292" s="18" t="s">
        <v>319</v>
      </c>
      <c r="DZV292" s="18"/>
      <c r="DZW292" s="18" t="s">
        <v>324</v>
      </c>
      <c r="DZX292" s="3" t="s">
        <v>19</v>
      </c>
      <c r="DZY292" s="4" t="s">
        <v>626</v>
      </c>
      <c r="DZZ292" s="5">
        <v>106650</v>
      </c>
      <c r="EAA292" s="5">
        <v>51975</v>
      </c>
      <c r="EAB292" s="11">
        <v>158625</v>
      </c>
      <c r="EAC292" s="18" t="s">
        <v>319</v>
      </c>
      <c r="EAD292" s="18"/>
      <c r="EAE292" s="18" t="s">
        <v>324</v>
      </c>
      <c r="EAF292" s="3" t="s">
        <v>19</v>
      </c>
      <c r="EAG292" s="4" t="s">
        <v>626</v>
      </c>
      <c r="EAH292" s="5">
        <v>106650</v>
      </c>
      <c r="EAI292" s="5">
        <v>51975</v>
      </c>
      <c r="EAJ292" s="11">
        <v>158625</v>
      </c>
      <c r="EAK292" s="18" t="s">
        <v>319</v>
      </c>
      <c r="EAL292" s="18"/>
      <c r="EAM292" s="18" t="s">
        <v>324</v>
      </c>
      <c r="EAN292" s="3" t="s">
        <v>19</v>
      </c>
      <c r="EAO292" s="4" t="s">
        <v>626</v>
      </c>
      <c r="EAP292" s="5">
        <v>106650</v>
      </c>
      <c r="EAQ292" s="5">
        <v>51975</v>
      </c>
      <c r="EAR292" s="11">
        <v>158625</v>
      </c>
      <c r="EAS292" s="18" t="s">
        <v>319</v>
      </c>
      <c r="EAT292" s="18"/>
      <c r="EAU292" s="18" t="s">
        <v>324</v>
      </c>
      <c r="EAV292" s="3" t="s">
        <v>19</v>
      </c>
      <c r="EAW292" s="4" t="s">
        <v>626</v>
      </c>
      <c r="EAX292" s="5">
        <v>106650</v>
      </c>
      <c r="EAY292" s="5">
        <v>51975</v>
      </c>
      <c r="EAZ292" s="11">
        <v>158625</v>
      </c>
      <c r="EBA292" s="18" t="s">
        <v>319</v>
      </c>
      <c r="EBB292" s="18"/>
      <c r="EBC292" s="18" t="s">
        <v>324</v>
      </c>
      <c r="EBD292" s="3" t="s">
        <v>19</v>
      </c>
      <c r="EBE292" s="4" t="s">
        <v>626</v>
      </c>
      <c r="EBF292" s="5">
        <v>106650</v>
      </c>
      <c r="EBG292" s="5">
        <v>51975</v>
      </c>
      <c r="EBH292" s="11">
        <v>158625</v>
      </c>
      <c r="EBI292" s="18" t="s">
        <v>319</v>
      </c>
      <c r="EBJ292" s="18"/>
      <c r="EBK292" s="18" t="s">
        <v>324</v>
      </c>
      <c r="EBL292" s="3" t="s">
        <v>19</v>
      </c>
      <c r="EBM292" s="4" t="s">
        <v>626</v>
      </c>
      <c r="EBN292" s="5">
        <v>106650</v>
      </c>
      <c r="EBO292" s="5">
        <v>51975</v>
      </c>
      <c r="EBP292" s="11">
        <v>158625</v>
      </c>
      <c r="EBQ292" s="18" t="s">
        <v>319</v>
      </c>
      <c r="EBR292" s="18"/>
      <c r="EBS292" s="18" t="s">
        <v>324</v>
      </c>
      <c r="EBT292" s="3" t="s">
        <v>19</v>
      </c>
      <c r="EBU292" s="4" t="s">
        <v>626</v>
      </c>
      <c r="EBV292" s="5">
        <v>106650</v>
      </c>
      <c r="EBW292" s="5">
        <v>51975</v>
      </c>
      <c r="EBX292" s="11">
        <v>158625</v>
      </c>
      <c r="EBY292" s="18" t="s">
        <v>319</v>
      </c>
      <c r="EBZ292" s="18"/>
      <c r="ECA292" s="18" t="s">
        <v>324</v>
      </c>
      <c r="ECB292" s="3" t="s">
        <v>19</v>
      </c>
      <c r="ECC292" s="4" t="s">
        <v>626</v>
      </c>
      <c r="ECD292" s="5">
        <v>106650</v>
      </c>
      <c r="ECE292" s="5">
        <v>51975</v>
      </c>
      <c r="ECF292" s="11">
        <v>158625</v>
      </c>
      <c r="ECG292" s="18" t="s">
        <v>319</v>
      </c>
      <c r="ECH292" s="18"/>
      <c r="ECI292" s="18" t="s">
        <v>324</v>
      </c>
      <c r="ECJ292" s="3" t="s">
        <v>19</v>
      </c>
      <c r="ECK292" s="4" t="s">
        <v>626</v>
      </c>
      <c r="ECL292" s="5">
        <v>106650</v>
      </c>
      <c r="ECM292" s="5">
        <v>51975</v>
      </c>
      <c r="ECN292" s="11">
        <v>158625</v>
      </c>
      <c r="ECO292" s="18" t="s">
        <v>319</v>
      </c>
      <c r="ECP292" s="18"/>
      <c r="ECQ292" s="18" t="s">
        <v>324</v>
      </c>
      <c r="ECR292" s="3" t="s">
        <v>19</v>
      </c>
      <c r="ECS292" s="4" t="s">
        <v>626</v>
      </c>
      <c r="ECT292" s="5">
        <v>106650</v>
      </c>
      <c r="ECU292" s="5">
        <v>51975</v>
      </c>
      <c r="ECV292" s="11">
        <v>158625</v>
      </c>
      <c r="ECW292" s="18" t="s">
        <v>319</v>
      </c>
      <c r="ECX292" s="18"/>
      <c r="ECY292" s="18" t="s">
        <v>324</v>
      </c>
      <c r="ECZ292" s="3" t="s">
        <v>19</v>
      </c>
      <c r="EDA292" s="4" t="s">
        <v>626</v>
      </c>
      <c r="EDB292" s="5">
        <v>106650</v>
      </c>
      <c r="EDC292" s="5">
        <v>51975</v>
      </c>
      <c r="EDD292" s="11">
        <v>158625</v>
      </c>
      <c r="EDE292" s="18" t="s">
        <v>319</v>
      </c>
      <c r="EDF292" s="18"/>
      <c r="EDG292" s="18" t="s">
        <v>324</v>
      </c>
      <c r="EDH292" s="3" t="s">
        <v>19</v>
      </c>
      <c r="EDI292" s="4" t="s">
        <v>626</v>
      </c>
      <c r="EDJ292" s="5">
        <v>106650</v>
      </c>
      <c r="EDK292" s="5">
        <v>51975</v>
      </c>
      <c r="EDL292" s="11">
        <v>158625</v>
      </c>
      <c r="EDM292" s="18" t="s">
        <v>319</v>
      </c>
      <c r="EDN292" s="18"/>
      <c r="EDO292" s="18" t="s">
        <v>324</v>
      </c>
      <c r="EDP292" s="3" t="s">
        <v>19</v>
      </c>
      <c r="EDQ292" s="4" t="s">
        <v>626</v>
      </c>
      <c r="EDR292" s="5">
        <v>106650</v>
      </c>
      <c r="EDS292" s="5">
        <v>51975</v>
      </c>
      <c r="EDT292" s="11">
        <v>158625</v>
      </c>
      <c r="EDU292" s="18" t="s">
        <v>319</v>
      </c>
      <c r="EDV292" s="18"/>
      <c r="EDW292" s="18" t="s">
        <v>324</v>
      </c>
      <c r="EDX292" s="3" t="s">
        <v>19</v>
      </c>
      <c r="EDY292" s="4" t="s">
        <v>626</v>
      </c>
      <c r="EDZ292" s="5">
        <v>106650</v>
      </c>
      <c r="EEA292" s="5">
        <v>51975</v>
      </c>
      <c r="EEB292" s="11">
        <v>158625</v>
      </c>
      <c r="EEC292" s="18" t="s">
        <v>319</v>
      </c>
      <c r="EED292" s="18"/>
      <c r="EEE292" s="18" t="s">
        <v>324</v>
      </c>
      <c r="EEF292" s="3" t="s">
        <v>19</v>
      </c>
      <c r="EEG292" s="4" t="s">
        <v>626</v>
      </c>
      <c r="EEH292" s="5">
        <v>106650</v>
      </c>
      <c r="EEI292" s="5">
        <v>51975</v>
      </c>
      <c r="EEJ292" s="11">
        <v>158625</v>
      </c>
      <c r="EEK292" s="18" t="s">
        <v>319</v>
      </c>
      <c r="EEL292" s="18"/>
      <c r="EEM292" s="18" t="s">
        <v>324</v>
      </c>
      <c r="EEN292" s="3" t="s">
        <v>19</v>
      </c>
      <c r="EEO292" s="4" t="s">
        <v>626</v>
      </c>
      <c r="EEP292" s="5">
        <v>106650</v>
      </c>
      <c r="EEQ292" s="5">
        <v>51975</v>
      </c>
      <c r="EER292" s="11">
        <v>158625</v>
      </c>
      <c r="EES292" s="18" t="s">
        <v>319</v>
      </c>
      <c r="EET292" s="18"/>
      <c r="EEU292" s="18" t="s">
        <v>324</v>
      </c>
      <c r="EEV292" s="3" t="s">
        <v>19</v>
      </c>
      <c r="EEW292" s="4" t="s">
        <v>626</v>
      </c>
      <c r="EEX292" s="5">
        <v>106650</v>
      </c>
      <c r="EEY292" s="5">
        <v>51975</v>
      </c>
      <c r="EEZ292" s="11">
        <v>158625</v>
      </c>
      <c r="EFA292" s="18" t="s">
        <v>319</v>
      </c>
      <c r="EFB292" s="18"/>
      <c r="EFC292" s="18" t="s">
        <v>324</v>
      </c>
      <c r="EFD292" s="3" t="s">
        <v>19</v>
      </c>
      <c r="EFE292" s="4" t="s">
        <v>626</v>
      </c>
      <c r="EFF292" s="5">
        <v>106650</v>
      </c>
      <c r="EFG292" s="5">
        <v>51975</v>
      </c>
      <c r="EFH292" s="11">
        <v>158625</v>
      </c>
      <c r="EFI292" s="18" t="s">
        <v>319</v>
      </c>
      <c r="EFJ292" s="18"/>
      <c r="EFK292" s="18" t="s">
        <v>324</v>
      </c>
      <c r="EFL292" s="3" t="s">
        <v>19</v>
      </c>
      <c r="EFM292" s="4" t="s">
        <v>626</v>
      </c>
      <c r="EFN292" s="5">
        <v>106650</v>
      </c>
      <c r="EFO292" s="5">
        <v>51975</v>
      </c>
      <c r="EFP292" s="11">
        <v>158625</v>
      </c>
      <c r="EFQ292" s="18" t="s">
        <v>319</v>
      </c>
      <c r="EFR292" s="18"/>
      <c r="EFS292" s="18" t="s">
        <v>324</v>
      </c>
      <c r="EFT292" s="3" t="s">
        <v>19</v>
      </c>
      <c r="EFU292" s="4" t="s">
        <v>626</v>
      </c>
      <c r="EFV292" s="5">
        <v>106650</v>
      </c>
      <c r="EFW292" s="5">
        <v>51975</v>
      </c>
      <c r="EFX292" s="11">
        <v>158625</v>
      </c>
      <c r="EFY292" s="18" t="s">
        <v>319</v>
      </c>
      <c r="EFZ292" s="18"/>
      <c r="EGA292" s="18" t="s">
        <v>324</v>
      </c>
      <c r="EGB292" s="3" t="s">
        <v>19</v>
      </c>
      <c r="EGC292" s="4" t="s">
        <v>626</v>
      </c>
      <c r="EGD292" s="5">
        <v>106650</v>
      </c>
      <c r="EGE292" s="5">
        <v>51975</v>
      </c>
      <c r="EGF292" s="11">
        <v>158625</v>
      </c>
      <c r="EGG292" s="18" t="s">
        <v>319</v>
      </c>
      <c r="EGH292" s="18"/>
      <c r="EGI292" s="18" t="s">
        <v>324</v>
      </c>
      <c r="EGJ292" s="3" t="s">
        <v>19</v>
      </c>
      <c r="EGK292" s="4" t="s">
        <v>626</v>
      </c>
      <c r="EGL292" s="5">
        <v>106650</v>
      </c>
      <c r="EGM292" s="5">
        <v>51975</v>
      </c>
      <c r="EGN292" s="11">
        <v>158625</v>
      </c>
      <c r="EGO292" s="18" t="s">
        <v>319</v>
      </c>
      <c r="EGP292" s="18"/>
      <c r="EGQ292" s="18" t="s">
        <v>324</v>
      </c>
      <c r="EGR292" s="3" t="s">
        <v>19</v>
      </c>
      <c r="EGS292" s="4" t="s">
        <v>626</v>
      </c>
      <c r="EGT292" s="5">
        <v>106650</v>
      </c>
      <c r="EGU292" s="5">
        <v>51975</v>
      </c>
      <c r="EGV292" s="11">
        <v>158625</v>
      </c>
      <c r="EGW292" s="18" t="s">
        <v>319</v>
      </c>
      <c r="EGX292" s="18"/>
      <c r="EGY292" s="18" t="s">
        <v>324</v>
      </c>
      <c r="EGZ292" s="3" t="s">
        <v>19</v>
      </c>
      <c r="EHA292" s="4" t="s">
        <v>626</v>
      </c>
      <c r="EHB292" s="5">
        <v>106650</v>
      </c>
      <c r="EHC292" s="5">
        <v>51975</v>
      </c>
      <c r="EHD292" s="11">
        <v>158625</v>
      </c>
      <c r="EHE292" s="18" t="s">
        <v>319</v>
      </c>
      <c r="EHF292" s="18"/>
      <c r="EHG292" s="18" t="s">
        <v>324</v>
      </c>
      <c r="EHH292" s="3" t="s">
        <v>19</v>
      </c>
      <c r="EHI292" s="4" t="s">
        <v>626</v>
      </c>
      <c r="EHJ292" s="5">
        <v>106650</v>
      </c>
      <c r="EHK292" s="5">
        <v>51975</v>
      </c>
      <c r="EHL292" s="11">
        <v>158625</v>
      </c>
      <c r="EHM292" s="18" t="s">
        <v>319</v>
      </c>
      <c r="EHN292" s="18"/>
      <c r="EHO292" s="18" t="s">
        <v>324</v>
      </c>
      <c r="EHP292" s="3" t="s">
        <v>19</v>
      </c>
      <c r="EHQ292" s="4" t="s">
        <v>626</v>
      </c>
      <c r="EHR292" s="5">
        <v>106650</v>
      </c>
      <c r="EHS292" s="5">
        <v>51975</v>
      </c>
      <c r="EHT292" s="11">
        <v>158625</v>
      </c>
      <c r="EHU292" s="18" t="s">
        <v>319</v>
      </c>
      <c r="EHV292" s="18"/>
      <c r="EHW292" s="18" t="s">
        <v>324</v>
      </c>
      <c r="EHX292" s="3" t="s">
        <v>19</v>
      </c>
      <c r="EHY292" s="4" t="s">
        <v>626</v>
      </c>
      <c r="EHZ292" s="5">
        <v>106650</v>
      </c>
      <c r="EIA292" s="5">
        <v>51975</v>
      </c>
      <c r="EIB292" s="11">
        <v>158625</v>
      </c>
      <c r="EIC292" s="18" t="s">
        <v>319</v>
      </c>
      <c r="EID292" s="18"/>
      <c r="EIE292" s="18" t="s">
        <v>324</v>
      </c>
      <c r="EIF292" s="3" t="s">
        <v>19</v>
      </c>
      <c r="EIG292" s="4" t="s">
        <v>626</v>
      </c>
      <c r="EIH292" s="5">
        <v>106650</v>
      </c>
      <c r="EII292" s="5">
        <v>51975</v>
      </c>
      <c r="EIJ292" s="11">
        <v>158625</v>
      </c>
      <c r="EIK292" s="18" t="s">
        <v>319</v>
      </c>
      <c r="EIL292" s="18"/>
      <c r="EIM292" s="18" t="s">
        <v>324</v>
      </c>
      <c r="EIN292" s="3" t="s">
        <v>19</v>
      </c>
      <c r="EIO292" s="4" t="s">
        <v>626</v>
      </c>
      <c r="EIP292" s="5">
        <v>106650</v>
      </c>
      <c r="EIQ292" s="5">
        <v>51975</v>
      </c>
      <c r="EIR292" s="11">
        <v>158625</v>
      </c>
      <c r="EIS292" s="18" t="s">
        <v>319</v>
      </c>
      <c r="EIT292" s="18"/>
      <c r="EIU292" s="18" t="s">
        <v>324</v>
      </c>
      <c r="EIV292" s="3" t="s">
        <v>19</v>
      </c>
      <c r="EIW292" s="4" t="s">
        <v>626</v>
      </c>
      <c r="EIX292" s="5">
        <v>106650</v>
      </c>
      <c r="EIY292" s="5">
        <v>51975</v>
      </c>
      <c r="EIZ292" s="11">
        <v>158625</v>
      </c>
      <c r="EJA292" s="18" t="s">
        <v>319</v>
      </c>
      <c r="EJB292" s="18"/>
      <c r="EJC292" s="18" t="s">
        <v>324</v>
      </c>
      <c r="EJD292" s="3" t="s">
        <v>19</v>
      </c>
      <c r="EJE292" s="4" t="s">
        <v>626</v>
      </c>
      <c r="EJF292" s="5">
        <v>106650</v>
      </c>
      <c r="EJG292" s="5">
        <v>51975</v>
      </c>
      <c r="EJH292" s="11">
        <v>158625</v>
      </c>
      <c r="EJI292" s="18" t="s">
        <v>319</v>
      </c>
      <c r="EJJ292" s="18"/>
      <c r="EJK292" s="18" t="s">
        <v>324</v>
      </c>
      <c r="EJL292" s="3" t="s">
        <v>19</v>
      </c>
      <c r="EJM292" s="4" t="s">
        <v>626</v>
      </c>
      <c r="EJN292" s="5">
        <v>106650</v>
      </c>
      <c r="EJO292" s="5">
        <v>51975</v>
      </c>
      <c r="EJP292" s="11">
        <v>158625</v>
      </c>
      <c r="EJQ292" s="18" t="s">
        <v>319</v>
      </c>
      <c r="EJR292" s="18"/>
      <c r="EJS292" s="18" t="s">
        <v>324</v>
      </c>
      <c r="EJT292" s="3" t="s">
        <v>19</v>
      </c>
      <c r="EJU292" s="4" t="s">
        <v>626</v>
      </c>
      <c r="EJV292" s="5">
        <v>106650</v>
      </c>
      <c r="EJW292" s="5">
        <v>51975</v>
      </c>
      <c r="EJX292" s="11">
        <v>158625</v>
      </c>
      <c r="EJY292" s="18" t="s">
        <v>319</v>
      </c>
      <c r="EJZ292" s="18"/>
      <c r="EKA292" s="18" t="s">
        <v>324</v>
      </c>
      <c r="EKB292" s="3" t="s">
        <v>19</v>
      </c>
      <c r="EKC292" s="4" t="s">
        <v>626</v>
      </c>
      <c r="EKD292" s="5">
        <v>106650</v>
      </c>
      <c r="EKE292" s="5">
        <v>51975</v>
      </c>
      <c r="EKF292" s="11">
        <v>158625</v>
      </c>
      <c r="EKG292" s="18" t="s">
        <v>319</v>
      </c>
      <c r="EKH292" s="18"/>
      <c r="EKI292" s="18" t="s">
        <v>324</v>
      </c>
      <c r="EKJ292" s="3" t="s">
        <v>19</v>
      </c>
      <c r="EKK292" s="4" t="s">
        <v>626</v>
      </c>
      <c r="EKL292" s="5">
        <v>106650</v>
      </c>
      <c r="EKM292" s="5">
        <v>51975</v>
      </c>
      <c r="EKN292" s="11">
        <v>158625</v>
      </c>
      <c r="EKO292" s="18" t="s">
        <v>319</v>
      </c>
      <c r="EKP292" s="18"/>
      <c r="EKQ292" s="18" t="s">
        <v>324</v>
      </c>
      <c r="EKR292" s="3" t="s">
        <v>19</v>
      </c>
      <c r="EKS292" s="4" t="s">
        <v>626</v>
      </c>
      <c r="EKT292" s="5">
        <v>106650</v>
      </c>
      <c r="EKU292" s="5">
        <v>51975</v>
      </c>
      <c r="EKV292" s="11">
        <v>158625</v>
      </c>
      <c r="EKW292" s="18" t="s">
        <v>319</v>
      </c>
      <c r="EKX292" s="18"/>
      <c r="EKY292" s="18" t="s">
        <v>324</v>
      </c>
      <c r="EKZ292" s="3" t="s">
        <v>19</v>
      </c>
      <c r="ELA292" s="4" t="s">
        <v>626</v>
      </c>
      <c r="ELB292" s="5">
        <v>106650</v>
      </c>
      <c r="ELC292" s="5">
        <v>51975</v>
      </c>
      <c r="ELD292" s="11">
        <v>158625</v>
      </c>
      <c r="ELE292" s="18" t="s">
        <v>319</v>
      </c>
      <c r="ELF292" s="18"/>
      <c r="ELG292" s="18" t="s">
        <v>324</v>
      </c>
      <c r="ELH292" s="3" t="s">
        <v>19</v>
      </c>
      <c r="ELI292" s="4" t="s">
        <v>626</v>
      </c>
      <c r="ELJ292" s="5">
        <v>106650</v>
      </c>
      <c r="ELK292" s="5">
        <v>51975</v>
      </c>
      <c r="ELL292" s="11">
        <v>158625</v>
      </c>
      <c r="ELM292" s="18" t="s">
        <v>319</v>
      </c>
      <c r="ELN292" s="18"/>
      <c r="ELO292" s="18" t="s">
        <v>324</v>
      </c>
      <c r="ELP292" s="3" t="s">
        <v>19</v>
      </c>
      <c r="ELQ292" s="4" t="s">
        <v>626</v>
      </c>
      <c r="ELR292" s="5">
        <v>106650</v>
      </c>
      <c r="ELS292" s="5">
        <v>51975</v>
      </c>
      <c r="ELT292" s="11">
        <v>158625</v>
      </c>
      <c r="ELU292" s="18" t="s">
        <v>319</v>
      </c>
      <c r="ELV292" s="18"/>
      <c r="ELW292" s="18" t="s">
        <v>324</v>
      </c>
      <c r="ELX292" s="3" t="s">
        <v>19</v>
      </c>
      <c r="ELY292" s="4" t="s">
        <v>626</v>
      </c>
      <c r="ELZ292" s="5">
        <v>106650</v>
      </c>
      <c r="EMA292" s="5">
        <v>51975</v>
      </c>
      <c r="EMB292" s="11">
        <v>158625</v>
      </c>
      <c r="EMC292" s="18" t="s">
        <v>319</v>
      </c>
      <c r="EMD292" s="18"/>
      <c r="EME292" s="18" t="s">
        <v>324</v>
      </c>
      <c r="EMF292" s="3" t="s">
        <v>19</v>
      </c>
      <c r="EMG292" s="4" t="s">
        <v>626</v>
      </c>
      <c r="EMH292" s="5">
        <v>106650</v>
      </c>
      <c r="EMI292" s="5">
        <v>51975</v>
      </c>
      <c r="EMJ292" s="11">
        <v>158625</v>
      </c>
      <c r="EMK292" s="18" t="s">
        <v>319</v>
      </c>
      <c r="EML292" s="18"/>
      <c r="EMM292" s="18" t="s">
        <v>324</v>
      </c>
      <c r="EMN292" s="3" t="s">
        <v>19</v>
      </c>
      <c r="EMO292" s="4" t="s">
        <v>626</v>
      </c>
      <c r="EMP292" s="5">
        <v>106650</v>
      </c>
      <c r="EMQ292" s="5">
        <v>51975</v>
      </c>
      <c r="EMR292" s="11">
        <v>158625</v>
      </c>
      <c r="EMS292" s="18" t="s">
        <v>319</v>
      </c>
      <c r="EMT292" s="18"/>
      <c r="EMU292" s="18" t="s">
        <v>324</v>
      </c>
      <c r="EMV292" s="3" t="s">
        <v>19</v>
      </c>
      <c r="EMW292" s="4" t="s">
        <v>626</v>
      </c>
      <c r="EMX292" s="5">
        <v>106650</v>
      </c>
      <c r="EMY292" s="5">
        <v>51975</v>
      </c>
      <c r="EMZ292" s="11">
        <v>158625</v>
      </c>
      <c r="ENA292" s="18" t="s">
        <v>319</v>
      </c>
      <c r="ENB292" s="18"/>
      <c r="ENC292" s="18" t="s">
        <v>324</v>
      </c>
      <c r="END292" s="3" t="s">
        <v>19</v>
      </c>
      <c r="ENE292" s="4" t="s">
        <v>626</v>
      </c>
      <c r="ENF292" s="5">
        <v>106650</v>
      </c>
      <c r="ENG292" s="5">
        <v>51975</v>
      </c>
      <c r="ENH292" s="11">
        <v>158625</v>
      </c>
      <c r="ENI292" s="18" t="s">
        <v>319</v>
      </c>
      <c r="ENJ292" s="18"/>
      <c r="ENK292" s="18" t="s">
        <v>324</v>
      </c>
      <c r="ENL292" s="3" t="s">
        <v>19</v>
      </c>
      <c r="ENM292" s="4" t="s">
        <v>626</v>
      </c>
      <c r="ENN292" s="5">
        <v>106650</v>
      </c>
      <c r="ENO292" s="5">
        <v>51975</v>
      </c>
      <c r="ENP292" s="11">
        <v>158625</v>
      </c>
      <c r="ENQ292" s="18" t="s">
        <v>319</v>
      </c>
      <c r="ENR292" s="18"/>
      <c r="ENS292" s="18" t="s">
        <v>324</v>
      </c>
      <c r="ENT292" s="3" t="s">
        <v>19</v>
      </c>
      <c r="ENU292" s="4" t="s">
        <v>626</v>
      </c>
      <c r="ENV292" s="5">
        <v>106650</v>
      </c>
      <c r="ENW292" s="5">
        <v>51975</v>
      </c>
      <c r="ENX292" s="11">
        <v>158625</v>
      </c>
      <c r="ENY292" s="18" t="s">
        <v>319</v>
      </c>
      <c r="ENZ292" s="18"/>
      <c r="EOA292" s="18" t="s">
        <v>324</v>
      </c>
      <c r="EOB292" s="3" t="s">
        <v>19</v>
      </c>
      <c r="EOC292" s="4" t="s">
        <v>626</v>
      </c>
      <c r="EOD292" s="5">
        <v>106650</v>
      </c>
      <c r="EOE292" s="5">
        <v>51975</v>
      </c>
      <c r="EOF292" s="11">
        <v>158625</v>
      </c>
      <c r="EOG292" s="18" t="s">
        <v>319</v>
      </c>
      <c r="EOH292" s="18"/>
      <c r="EOI292" s="18" t="s">
        <v>324</v>
      </c>
      <c r="EOJ292" s="3" t="s">
        <v>19</v>
      </c>
      <c r="EOK292" s="4" t="s">
        <v>626</v>
      </c>
      <c r="EOL292" s="5">
        <v>106650</v>
      </c>
      <c r="EOM292" s="5">
        <v>51975</v>
      </c>
      <c r="EON292" s="11">
        <v>158625</v>
      </c>
      <c r="EOO292" s="18" t="s">
        <v>319</v>
      </c>
      <c r="EOP292" s="18"/>
      <c r="EOQ292" s="18" t="s">
        <v>324</v>
      </c>
      <c r="EOR292" s="3" t="s">
        <v>19</v>
      </c>
      <c r="EOS292" s="4" t="s">
        <v>626</v>
      </c>
      <c r="EOT292" s="5">
        <v>106650</v>
      </c>
      <c r="EOU292" s="5">
        <v>51975</v>
      </c>
      <c r="EOV292" s="11">
        <v>158625</v>
      </c>
      <c r="EOW292" s="18" t="s">
        <v>319</v>
      </c>
      <c r="EOX292" s="18"/>
      <c r="EOY292" s="18" t="s">
        <v>324</v>
      </c>
      <c r="EOZ292" s="3" t="s">
        <v>19</v>
      </c>
      <c r="EPA292" s="4" t="s">
        <v>626</v>
      </c>
      <c r="EPB292" s="5">
        <v>106650</v>
      </c>
      <c r="EPC292" s="5">
        <v>51975</v>
      </c>
      <c r="EPD292" s="11">
        <v>158625</v>
      </c>
      <c r="EPE292" s="18" t="s">
        <v>319</v>
      </c>
      <c r="EPF292" s="18"/>
      <c r="EPG292" s="18" t="s">
        <v>324</v>
      </c>
      <c r="EPH292" s="3" t="s">
        <v>19</v>
      </c>
      <c r="EPI292" s="4" t="s">
        <v>626</v>
      </c>
      <c r="EPJ292" s="5">
        <v>106650</v>
      </c>
      <c r="EPK292" s="5">
        <v>51975</v>
      </c>
      <c r="EPL292" s="11">
        <v>158625</v>
      </c>
      <c r="EPM292" s="18" t="s">
        <v>319</v>
      </c>
      <c r="EPN292" s="18"/>
      <c r="EPO292" s="18" t="s">
        <v>324</v>
      </c>
      <c r="EPP292" s="3" t="s">
        <v>19</v>
      </c>
      <c r="EPQ292" s="4" t="s">
        <v>626</v>
      </c>
      <c r="EPR292" s="5">
        <v>106650</v>
      </c>
      <c r="EPS292" s="5">
        <v>51975</v>
      </c>
      <c r="EPT292" s="11">
        <v>158625</v>
      </c>
      <c r="EPU292" s="18" t="s">
        <v>319</v>
      </c>
      <c r="EPV292" s="18"/>
      <c r="EPW292" s="18" t="s">
        <v>324</v>
      </c>
      <c r="EPX292" s="3" t="s">
        <v>19</v>
      </c>
      <c r="EPY292" s="4" t="s">
        <v>626</v>
      </c>
      <c r="EPZ292" s="5">
        <v>106650</v>
      </c>
      <c r="EQA292" s="5">
        <v>51975</v>
      </c>
      <c r="EQB292" s="11">
        <v>158625</v>
      </c>
      <c r="EQC292" s="18" t="s">
        <v>319</v>
      </c>
      <c r="EQD292" s="18"/>
      <c r="EQE292" s="18" t="s">
        <v>324</v>
      </c>
      <c r="EQF292" s="3" t="s">
        <v>19</v>
      </c>
      <c r="EQG292" s="4" t="s">
        <v>626</v>
      </c>
      <c r="EQH292" s="5">
        <v>106650</v>
      </c>
      <c r="EQI292" s="5">
        <v>51975</v>
      </c>
      <c r="EQJ292" s="11">
        <v>158625</v>
      </c>
      <c r="EQK292" s="18" t="s">
        <v>319</v>
      </c>
      <c r="EQL292" s="18"/>
      <c r="EQM292" s="18" t="s">
        <v>324</v>
      </c>
      <c r="EQN292" s="3" t="s">
        <v>19</v>
      </c>
      <c r="EQO292" s="4" t="s">
        <v>626</v>
      </c>
      <c r="EQP292" s="5">
        <v>106650</v>
      </c>
      <c r="EQQ292" s="5">
        <v>51975</v>
      </c>
      <c r="EQR292" s="11">
        <v>158625</v>
      </c>
      <c r="EQS292" s="18" t="s">
        <v>319</v>
      </c>
      <c r="EQT292" s="18"/>
      <c r="EQU292" s="18" t="s">
        <v>324</v>
      </c>
      <c r="EQV292" s="3" t="s">
        <v>19</v>
      </c>
      <c r="EQW292" s="4" t="s">
        <v>626</v>
      </c>
      <c r="EQX292" s="5">
        <v>106650</v>
      </c>
      <c r="EQY292" s="5">
        <v>51975</v>
      </c>
      <c r="EQZ292" s="11">
        <v>158625</v>
      </c>
      <c r="ERA292" s="18" t="s">
        <v>319</v>
      </c>
      <c r="ERB292" s="18"/>
      <c r="ERC292" s="18" t="s">
        <v>324</v>
      </c>
      <c r="ERD292" s="3" t="s">
        <v>19</v>
      </c>
      <c r="ERE292" s="4" t="s">
        <v>626</v>
      </c>
      <c r="ERF292" s="5">
        <v>106650</v>
      </c>
      <c r="ERG292" s="5">
        <v>51975</v>
      </c>
      <c r="ERH292" s="11">
        <v>158625</v>
      </c>
      <c r="ERI292" s="18" t="s">
        <v>319</v>
      </c>
      <c r="ERJ292" s="18"/>
      <c r="ERK292" s="18" t="s">
        <v>324</v>
      </c>
      <c r="ERL292" s="3" t="s">
        <v>19</v>
      </c>
      <c r="ERM292" s="4" t="s">
        <v>626</v>
      </c>
      <c r="ERN292" s="5">
        <v>106650</v>
      </c>
      <c r="ERO292" s="5">
        <v>51975</v>
      </c>
      <c r="ERP292" s="11">
        <v>158625</v>
      </c>
      <c r="ERQ292" s="18" t="s">
        <v>319</v>
      </c>
      <c r="ERR292" s="18"/>
      <c r="ERS292" s="18" t="s">
        <v>324</v>
      </c>
      <c r="ERT292" s="3" t="s">
        <v>19</v>
      </c>
      <c r="ERU292" s="4" t="s">
        <v>626</v>
      </c>
      <c r="ERV292" s="5">
        <v>106650</v>
      </c>
      <c r="ERW292" s="5">
        <v>51975</v>
      </c>
      <c r="ERX292" s="11">
        <v>158625</v>
      </c>
      <c r="ERY292" s="18" t="s">
        <v>319</v>
      </c>
      <c r="ERZ292" s="18"/>
      <c r="ESA292" s="18" t="s">
        <v>324</v>
      </c>
      <c r="ESB292" s="3" t="s">
        <v>19</v>
      </c>
      <c r="ESC292" s="4" t="s">
        <v>626</v>
      </c>
      <c r="ESD292" s="5">
        <v>106650</v>
      </c>
      <c r="ESE292" s="5">
        <v>51975</v>
      </c>
      <c r="ESF292" s="11">
        <v>158625</v>
      </c>
      <c r="ESG292" s="18" t="s">
        <v>319</v>
      </c>
      <c r="ESH292" s="18"/>
      <c r="ESI292" s="18" t="s">
        <v>324</v>
      </c>
      <c r="ESJ292" s="3" t="s">
        <v>19</v>
      </c>
      <c r="ESK292" s="4" t="s">
        <v>626</v>
      </c>
      <c r="ESL292" s="5">
        <v>106650</v>
      </c>
      <c r="ESM292" s="5">
        <v>51975</v>
      </c>
      <c r="ESN292" s="11">
        <v>158625</v>
      </c>
      <c r="ESO292" s="18" t="s">
        <v>319</v>
      </c>
      <c r="ESP292" s="18"/>
      <c r="ESQ292" s="18" t="s">
        <v>324</v>
      </c>
      <c r="ESR292" s="3" t="s">
        <v>19</v>
      </c>
      <c r="ESS292" s="4" t="s">
        <v>626</v>
      </c>
      <c r="EST292" s="5">
        <v>106650</v>
      </c>
      <c r="ESU292" s="5">
        <v>51975</v>
      </c>
      <c r="ESV292" s="11">
        <v>158625</v>
      </c>
      <c r="ESW292" s="18" t="s">
        <v>319</v>
      </c>
      <c r="ESX292" s="18"/>
      <c r="ESY292" s="18" t="s">
        <v>324</v>
      </c>
      <c r="ESZ292" s="3" t="s">
        <v>19</v>
      </c>
      <c r="ETA292" s="4" t="s">
        <v>626</v>
      </c>
      <c r="ETB292" s="5">
        <v>106650</v>
      </c>
      <c r="ETC292" s="5">
        <v>51975</v>
      </c>
      <c r="ETD292" s="11">
        <v>158625</v>
      </c>
      <c r="ETE292" s="18" t="s">
        <v>319</v>
      </c>
      <c r="ETF292" s="18"/>
      <c r="ETG292" s="18" t="s">
        <v>324</v>
      </c>
      <c r="ETH292" s="3" t="s">
        <v>19</v>
      </c>
      <c r="ETI292" s="4" t="s">
        <v>626</v>
      </c>
      <c r="ETJ292" s="5">
        <v>106650</v>
      </c>
      <c r="ETK292" s="5">
        <v>51975</v>
      </c>
      <c r="ETL292" s="11">
        <v>158625</v>
      </c>
      <c r="ETM292" s="18" t="s">
        <v>319</v>
      </c>
      <c r="ETN292" s="18"/>
      <c r="ETO292" s="18" t="s">
        <v>324</v>
      </c>
      <c r="ETP292" s="3" t="s">
        <v>19</v>
      </c>
      <c r="ETQ292" s="4" t="s">
        <v>626</v>
      </c>
      <c r="ETR292" s="5">
        <v>106650</v>
      </c>
      <c r="ETS292" s="5">
        <v>51975</v>
      </c>
      <c r="ETT292" s="11">
        <v>158625</v>
      </c>
      <c r="ETU292" s="18" t="s">
        <v>319</v>
      </c>
      <c r="ETV292" s="18"/>
      <c r="ETW292" s="18" t="s">
        <v>324</v>
      </c>
      <c r="ETX292" s="3" t="s">
        <v>19</v>
      </c>
      <c r="ETY292" s="4" t="s">
        <v>626</v>
      </c>
      <c r="ETZ292" s="5">
        <v>106650</v>
      </c>
      <c r="EUA292" s="5">
        <v>51975</v>
      </c>
      <c r="EUB292" s="11">
        <v>158625</v>
      </c>
      <c r="EUC292" s="18" t="s">
        <v>319</v>
      </c>
      <c r="EUD292" s="18"/>
      <c r="EUE292" s="18" t="s">
        <v>324</v>
      </c>
      <c r="EUF292" s="3" t="s">
        <v>19</v>
      </c>
      <c r="EUG292" s="4" t="s">
        <v>626</v>
      </c>
      <c r="EUH292" s="5">
        <v>106650</v>
      </c>
      <c r="EUI292" s="5">
        <v>51975</v>
      </c>
      <c r="EUJ292" s="11">
        <v>158625</v>
      </c>
      <c r="EUK292" s="18" t="s">
        <v>319</v>
      </c>
      <c r="EUL292" s="18"/>
      <c r="EUM292" s="18" t="s">
        <v>324</v>
      </c>
      <c r="EUN292" s="3" t="s">
        <v>19</v>
      </c>
      <c r="EUO292" s="4" t="s">
        <v>626</v>
      </c>
      <c r="EUP292" s="5">
        <v>106650</v>
      </c>
      <c r="EUQ292" s="5">
        <v>51975</v>
      </c>
      <c r="EUR292" s="11">
        <v>158625</v>
      </c>
      <c r="EUS292" s="18" t="s">
        <v>319</v>
      </c>
      <c r="EUT292" s="18"/>
      <c r="EUU292" s="18" t="s">
        <v>324</v>
      </c>
      <c r="EUV292" s="3" t="s">
        <v>19</v>
      </c>
      <c r="EUW292" s="4" t="s">
        <v>626</v>
      </c>
      <c r="EUX292" s="5">
        <v>106650</v>
      </c>
      <c r="EUY292" s="5">
        <v>51975</v>
      </c>
      <c r="EUZ292" s="11">
        <v>158625</v>
      </c>
      <c r="EVA292" s="18" t="s">
        <v>319</v>
      </c>
      <c r="EVB292" s="18"/>
      <c r="EVC292" s="18" t="s">
        <v>324</v>
      </c>
      <c r="EVD292" s="3" t="s">
        <v>19</v>
      </c>
      <c r="EVE292" s="4" t="s">
        <v>626</v>
      </c>
      <c r="EVF292" s="5">
        <v>106650</v>
      </c>
      <c r="EVG292" s="5">
        <v>51975</v>
      </c>
      <c r="EVH292" s="11">
        <v>158625</v>
      </c>
      <c r="EVI292" s="18" t="s">
        <v>319</v>
      </c>
      <c r="EVJ292" s="18"/>
      <c r="EVK292" s="18" t="s">
        <v>324</v>
      </c>
      <c r="EVL292" s="3" t="s">
        <v>19</v>
      </c>
      <c r="EVM292" s="4" t="s">
        <v>626</v>
      </c>
      <c r="EVN292" s="5">
        <v>106650</v>
      </c>
      <c r="EVO292" s="5">
        <v>51975</v>
      </c>
      <c r="EVP292" s="11">
        <v>158625</v>
      </c>
      <c r="EVQ292" s="18" t="s">
        <v>319</v>
      </c>
      <c r="EVR292" s="18"/>
      <c r="EVS292" s="18" t="s">
        <v>324</v>
      </c>
      <c r="EVT292" s="3" t="s">
        <v>19</v>
      </c>
      <c r="EVU292" s="4" t="s">
        <v>626</v>
      </c>
      <c r="EVV292" s="5">
        <v>106650</v>
      </c>
      <c r="EVW292" s="5">
        <v>51975</v>
      </c>
      <c r="EVX292" s="11">
        <v>158625</v>
      </c>
      <c r="EVY292" s="18" t="s">
        <v>319</v>
      </c>
      <c r="EVZ292" s="18"/>
      <c r="EWA292" s="18" t="s">
        <v>324</v>
      </c>
      <c r="EWB292" s="3" t="s">
        <v>19</v>
      </c>
      <c r="EWC292" s="4" t="s">
        <v>626</v>
      </c>
      <c r="EWD292" s="5">
        <v>106650</v>
      </c>
      <c r="EWE292" s="5">
        <v>51975</v>
      </c>
      <c r="EWF292" s="11">
        <v>158625</v>
      </c>
      <c r="EWG292" s="18" t="s">
        <v>319</v>
      </c>
      <c r="EWH292" s="18"/>
      <c r="EWI292" s="18" t="s">
        <v>324</v>
      </c>
      <c r="EWJ292" s="3" t="s">
        <v>19</v>
      </c>
      <c r="EWK292" s="4" t="s">
        <v>626</v>
      </c>
      <c r="EWL292" s="5">
        <v>106650</v>
      </c>
      <c r="EWM292" s="5">
        <v>51975</v>
      </c>
      <c r="EWN292" s="11">
        <v>158625</v>
      </c>
      <c r="EWO292" s="18" t="s">
        <v>319</v>
      </c>
      <c r="EWP292" s="18"/>
      <c r="EWQ292" s="18" t="s">
        <v>324</v>
      </c>
      <c r="EWR292" s="3" t="s">
        <v>19</v>
      </c>
      <c r="EWS292" s="4" t="s">
        <v>626</v>
      </c>
      <c r="EWT292" s="5">
        <v>106650</v>
      </c>
      <c r="EWU292" s="5">
        <v>51975</v>
      </c>
      <c r="EWV292" s="11">
        <v>158625</v>
      </c>
      <c r="EWW292" s="18" t="s">
        <v>319</v>
      </c>
      <c r="EWX292" s="18"/>
      <c r="EWY292" s="18" t="s">
        <v>324</v>
      </c>
      <c r="EWZ292" s="3" t="s">
        <v>19</v>
      </c>
      <c r="EXA292" s="4" t="s">
        <v>626</v>
      </c>
      <c r="EXB292" s="5">
        <v>106650</v>
      </c>
      <c r="EXC292" s="5">
        <v>51975</v>
      </c>
      <c r="EXD292" s="11">
        <v>158625</v>
      </c>
      <c r="EXE292" s="18" t="s">
        <v>319</v>
      </c>
      <c r="EXF292" s="18"/>
      <c r="EXG292" s="18" t="s">
        <v>324</v>
      </c>
      <c r="EXH292" s="3" t="s">
        <v>19</v>
      </c>
      <c r="EXI292" s="4" t="s">
        <v>626</v>
      </c>
      <c r="EXJ292" s="5">
        <v>106650</v>
      </c>
      <c r="EXK292" s="5">
        <v>51975</v>
      </c>
      <c r="EXL292" s="11">
        <v>158625</v>
      </c>
      <c r="EXM292" s="18" t="s">
        <v>319</v>
      </c>
      <c r="EXN292" s="18"/>
      <c r="EXO292" s="18" t="s">
        <v>324</v>
      </c>
      <c r="EXP292" s="3" t="s">
        <v>19</v>
      </c>
      <c r="EXQ292" s="4" t="s">
        <v>626</v>
      </c>
      <c r="EXR292" s="5">
        <v>106650</v>
      </c>
      <c r="EXS292" s="5">
        <v>51975</v>
      </c>
      <c r="EXT292" s="11">
        <v>158625</v>
      </c>
      <c r="EXU292" s="18" t="s">
        <v>319</v>
      </c>
      <c r="EXV292" s="18"/>
      <c r="EXW292" s="18" t="s">
        <v>324</v>
      </c>
      <c r="EXX292" s="3" t="s">
        <v>19</v>
      </c>
      <c r="EXY292" s="4" t="s">
        <v>626</v>
      </c>
      <c r="EXZ292" s="5">
        <v>106650</v>
      </c>
      <c r="EYA292" s="5">
        <v>51975</v>
      </c>
      <c r="EYB292" s="11">
        <v>158625</v>
      </c>
      <c r="EYC292" s="18" t="s">
        <v>319</v>
      </c>
      <c r="EYD292" s="18"/>
      <c r="EYE292" s="18" t="s">
        <v>324</v>
      </c>
      <c r="EYF292" s="3" t="s">
        <v>19</v>
      </c>
      <c r="EYG292" s="4" t="s">
        <v>626</v>
      </c>
      <c r="EYH292" s="5">
        <v>106650</v>
      </c>
      <c r="EYI292" s="5">
        <v>51975</v>
      </c>
      <c r="EYJ292" s="11">
        <v>158625</v>
      </c>
      <c r="EYK292" s="18" t="s">
        <v>319</v>
      </c>
      <c r="EYL292" s="18"/>
      <c r="EYM292" s="18" t="s">
        <v>324</v>
      </c>
      <c r="EYN292" s="3" t="s">
        <v>19</v>
      </c>
      <c r="EYO292" s="4" t="s">
        <v>626</v>
      </c>
      <c r="EYP292" s="5">
        <v>106650</v>
      </c>
      <c r="EYQ292" s="5">
        <v>51975</v>
      </c>
      <c r="EYR292" s="11">
        <v>158625</v>
      </c>
      <c r="EYS292" s="18" t="s">
        <v>319</v>
      </c>
      <c r="EYT292" s="18"/>
      <c r="EYU292" s="18" t="s">
        <v>324</v>
      </c>
      <c r="EYV292" s="3" t="s">
        <v>19</v>
      </c>
      <c r="EYW292" s="4" t="s">
        <v>626</v>
      </c>
      <c r="EYX292" s="5">
        <v>106650</v>
      </c>
      <c r="EYY292" s="5">
        <v>51975</v>
      </c>
      <c r="EYZ292" s="11">
        <v>158625</v>
      </c>
      <c r="EZA292" s="18" t="s">
        <v>319</v>
      </c>
      <c r="EZB292" s="18"/>
      <c r="EZC292" s="18" t="s">
        <v>324</v>
      </c>
      <c r="EZD292" s="3" t="s">
        <v>19</v>
      </c>
      <c r="EZE292" s="4" t="s">
        <v>626</v>
      </c>
      <c r="EZF292" s="5">
        <v>106650</v>
      </c>
      <c r="EZG292" s="5">
        <v>51975</v>
      </c>
      <c r="EZH292" s="11">
        <v>158625</v>
      </c>
      <c r="EZI292" s="18" t="s">
        <v>319</v>
      </c>
      <c r="EZJ292" s="18"/>
      <c r="EZK292" s="18" t="s">
        <v>324</v>
      </c>
      <c r="EZL292" s="3" t="s">
        <v>19</v>
      </c>
      <c r="EZM292" s="4" t="s">
        <v>626</v>
      </c>
      <c r="EZN292" s="5">
        <v>106650</v>
      </c>
      <c r="EZO292" s="5">
        <v>51975</v>
      </c>
      <c r="EZP292" s="11">
        <v>158625</v>
      </c>
      <c r="EZQ292" s="18" t="s">
        <v>319</v>
      </c>
      <c r="EZR292" s="18"/>
      <c r="EZS292" s="18" t="s">
        <v>324</v>
      </c>
      <c r="EZT292" s="3" t="s">
        <v>19</v>
      </c>
      <c r="EZU292" s="4" t="s">
        <v>626</v>
      </c>
      <c r="EZV292" s="5">
        <v>106650</v>
      </c>
      <c r="EZW292" s="5">
        <v>51975</v>
      </c>
      <c r="EZX292" s="11">
        <v>158625</v>
      </c>
      <c r="EZY292" s="18" t="s">
        <v>319</v>
      </c>
      <c r="EZZ292" s="18"/>
      <c r="FAA292" s="18" t="s">
        <v>324</v>
      </c>
      <c r="FAB292" s="3" t="s">
        <v>19</v>
      </c>
      <c r="FAC292" s="4" t="s">
        <v>626</v>
      </c>
      <c r="FAD292" s="5">
        <v>106650</v>
      </c>
      <c r="FAE292" s="5">
        <v>51975</v>
      </c>
      <c r="FAF292" s="11">
        <v>158625</v>
      </c>
      <c r="FAG292" s="18" t="s">
        <v>319</v>
      </c>
      <c r="FAH292" s="18"/>
      <c r="FAI292" s="18" t="s">
        <v>324</v>
      </c>
      <c r="FAJ292" s="3" t="s">
        <v>19</v>
      </c>
      <c r="FAK292" s="4" t="s">
        <v>626</v>
      </c>
      <c r="FAL292" s="5">
        <v>106650</v>
      </c>
      <c r="FAM292" s="5">
        <v>51975</v>
      </c>
      <c r="FAN292" s="11">
        <v>158625</v>
      </c>
      <c r="FAO292" s="18" t="s">
        <v>319</v>
      </c>
      <c r="FAP292" s="18"/>
      <c r="FAQ292" s="18" t="s">
        <v>324</v>
      </c>
      <c r="FAR292" s="3" t="s">
        <v>19</v>
      </c>
      <c r="FAS292" s="4" t="s">
        <v>626</v>
      </c>
      <c r="FAT292" s="5">
        <v>106650</v>
      </c>
      <c r="FAU292" s="5">
        <v>51975</v>
      </c>
      <c r="FAV292" s="11">
        <v>158625</v>
      </c>
      <c r="FAW292" s="18" t="s">
        <v>319</v>
      </c>
      <c r="FAX292" s="18"/>
      <c r="FAY292" s="18" t="s">
        <v>324</v>
      </c>
      <c r="FAZ292" s="3" t="s">
        <v>19</v>
      </c>
      <c r="FBA292" s="4" t="s">
        <v>626</v>
      </c>
      <c r="FBB292" s="5">
        <v>106650</v>
      </c>
      <c r="FBC292" s="5">
        <v>51975</v>
      </c>
      <c r="FBD292" s="11">
        <v>158625</v>
      </c>
      <c r="FBE292" s="18" t="s">
        <v>319</v>
      </c>
      <c r="FBF292" s="18"/>
      <c r="FBG292" s="18" t="s">
        <v>324</v>
      </c>
      <c r="FBH292" s="3" t="s">
        <v>19</v>
      </c>
      <c r="FBI292" s="4" t="s">
        <v>626</v>
      </c>
      <c r="FBJ292" s="5">
        <v>106650</v>
      </c>
      <c r="FBK292" s="5">
        <v>51975</v>
      </c>
      <c r="FBL292" s="11">
        <v>158625</v>
      </c>
      <c r="FBM292" s="18" t="s">
        <v>319</v>
      </c>
      <c r="FBN292" s="18"/>
      <c r="FBO292" s="18" t="s">
        <v>324</v>
      </c>
      <c r="FBP292" s="3" t="s">
        <v>19</v>
      </c>
      <c r="FBQ292" s="4" t="s">
        <v>626</v>
      </c>
      <c r="FBR292" s="5">
        <v>106650</v>
      </c>
      <c r="FBS292" s="5">
        <v>51975</v>
      </c>
      <c r="FBT292" s="11">
        <v>158625</v>
      </c>
      <c r="FBU292" s="18" t="s">
        <v>319</v>
      </c>
      <c r="FBV292" s="18"/>
      <c r="FBW292" s="18" t="s">
        <v>324</v>
      </c>
      <c r="FBX292" s="3" t="s">
        <v>19</v>
      </c>
      <c r="FBY292" s="4" t="s">
        <v>626</v>
      </c>
      <c r="FBZ292" s="5">
        <v>106650</v>
      </c>
      <c r="FCA292" s="5">
        <v>51975</v>
      </c>
      <c r="FCB292" s="11">
        <v>158625</v>
      </c>
      <c r="FCC292" s="18" t="s">
        <v>319</v>
      </c>
      <c r="FCD292" s="18"/>
      <c r="FCE292" s="18" t="s">
        <v>324</v>
      </c>
      <c r="FCF292" s="3" t="s">
        <v>19</v>
      </c>
      <c r="FCG292" s="4" t="s">
        <v>626</v>
      </c>
      <c r="FCH292" s="5">
        <v>106650</v>
      </c>
      <c r="FCI292" s="5">
        <v>51975</v>
      </c>
      <c r="FCJ292" s="11">
        <v>158625</v>
      </c>
      <c r="FCK292" s="18" t="s">
        <v>319</v>
      </c>
      <c r="FCL292" s="18"/>
      <c r="FCM292" s="18" t="s">
        <v>324</v>
      </c>
      <c r="FCN292" s="3" t="s">
        <v>19</v>
      </c>
      <c r="FCO292" s="4" t="s">
        <v>626</v>
      </c>
      <c r="FCP292" s="5">
        <v>106650</v>
      </c>
      <c r="FCQ292" s="5">
        <v>51975</v>
      </c>
      <c r="FCR292" s="11">
        <v>158625</v>
      </c>
      <c r="FCS292" s="18" t="s">
        <v>319</v>
      </c>
      <c r="FCT292" s="18"/>
      <c r="FCU292" s="18" t="s">
        <v>324</v>
      </c>
      <c r="FCV292" s="3" t="s">
        <v>19</v>
      </c>
      <c r="FCW292" s="4" t="s">
        <v>626</v>
      </c>
      <c r="FCX292" s="5">
        <v>106650</v>
      </c>
      <c r="FCY292" s="5">
        <v>51975</v>
      </c>
      <c r="FCZ292" s="11">
        <v>158625</v>
      </c>
      <c r="FDA292" s="18" t="s">
        <v>319</v>
      </c>
      <c r="FDB292" s="18"/>
      <c r="FDC292" s="18" t="s">
        <v>324</v>
      </c>
      <c r="FDD292" s="3" t="s">
        <v>19</v>
      </c>
      <c r="FDE292" s="4" t="s">
        <v>626</v>
      </c>
      <c r="FDF292" s="5">
        <v>106650</v>
      </c>
      <c r="FDG292" s="5">
        <v>51975</v>
      </c>
      <c r="FDH292" s="11">
        <v>158625</v>
      </c>
      <c r="FDI292" s="18" t="s">
        <v>319</v>
      </c>
      <c r="FDJ292" s="18"/>
      <c r="FDK292" s="18" t="s">
        <v>324</v>
      </c>
      <c r="FDL292" s="3" t="s">
        <v>19</v>
      </c>
      <c r="FDM292" s="4" t="s">
        <v>626</v>
      </c>
      <c r="FDN292" s="5">
        <v>106650</v>
      </c>
      <c r="FDO292" s="5">
        <v>51975</v>
      </c>
      <c r="FDP292" s="11">
        <v>158625</v>
      </c>
      <c r="FDQ292" s="18" t="s">
        <v>319</v>
      </c>
      <c r="FDR292" s="18"/>
      <c r="FDS292" s="18" t="s">
        <v>324</v>
      </c>
      <c r="FDT292" s="3" t="s">
        <v>19</v>
      </c>
      <c r="FDU292" s="4" t="s">
        <v>626</v>
      </c>
      <c r="FDV292" s="5">
        <v>106650</v>
      </c>
      <c r="FDW292" s="5">
        <v>51975</v>
      </c>
      <c r="FDX292" s="11">
        <v>158625</v>
      </c>
      <c r="FDY292" s="18" t="s">
        <v>319</v>
      </c>
      <c r="FDZ292" s="18"/>
      <c r="FEA292" s="18" t="s">
        <v>324</v>
      </c>
      <c r="FEB292" s="3" t="s">
        <v>19</v>
      </c>
      <c r="FEC292" s="4" t="s">
        <v>626</v>
      </c>
      <c r="FED292" s="5">
        <v>106650</v>
      </c>
      <c r="FEE292" s="5">
        <v>51975</v>
      </c>
      <c r="FEF292" s="11">
        <v>158625</v>
      </c>
      <c r="FEG292" s="18" t="s">
        <v>319</v>
      </c>
      <c r="FEH292" s="18"/>
      <c r="FEI292" s="18" t="s">
        <v>324</v>
      </c>
      <c r="FEJ292" s="3" t="s">
        <v>19</v>
      </c>
      <c r="FEK292" s="4" t="s">
        <v>626</v>
      </c>
      <c r="FEL292" s="5">
        <v>106650</v>
      </c>
      <c r="FEM292" s="5">
        <v>51975</v>
      </c>
      <c r="FEN292" s="11">
        <v>158625</v>
      </c>
      <c r="FEO292" s="18" t="s">
        <v>319</v>
      </c>
      <c r="FEP292" s="18"/>
      <c r="FEQ292" s="18" t="s">
        <v>324</v>
      </c>
      <c r="FER292" s="3" t="s">
        <v>19</v>
      </c>
      <c r="FES292" s="4" t="s">
        <v>626</v>
      </c>
      <c r="FET292" s="5">
        <v>106650</v>
      </c>
      <c r="FEU292" s="5">
        <v>51975</v>
      </c>
      <c r="FEV292" s="11">
        <v>158625</v>
      </c>
      <c r="FEW292" s="18" t="s">
        <v>319</v>
      </c>
      <c r="FEX292" s="18"/>
      <c r="FEY292" s="18" t="s">
        <v>324</v>
      </c>
      <c r="FEZ292" s="3" t="s">
        <v>19</v>
      </c>
      <c r="FFA292" s="4" t="s">
        <v>626</v>
      </c>
      <c r="FFB292" s="5">
        <v>106650</v>
      </c>
      <c r="FFC292" s="5">
        <v>51975</v>
      </c>
      <c r="FFD292" s="11">
        <v>158625</v>
      </c>
      <c r="FFE292" s="18" t="s">
        <v>319</v>
      </c>
      <c r="FFF292" s="18"/>
      <c r="FFG292" s="18" t="s">
        <v>324</v>
      </c>
      <c r="FFH292" s="3" t="s">
        <v>19</v>
      </c>
      <c r="FFI292" s="4" t="s">
        <v>626</v>
      </c>
      <c r="FFJ292" s="5">
        <v>106650</v>
      </c>
      <c r="FFK292" s="5">
        <v>51975</v>
      </c>
      <c r="FFL292" s="11">
        <v>158625</v>
      </c>
      <c r="FFM292" s="18" t="s">
        <v>319</v>
      </c>
      <c r="FFN292" s="18"/>
      <c r="FFO292" s="18" t="s">
        <v>324</v>
      </c>
      <c r="FFP292" s="3" t="s">
        <v>19</v>
      </c>
      <c r="FFQ292" s="4" t="s">
        <v>626</v>
      </c>
      <c r="FFR292" s="5">
        <v>106650</v>
      </c>
      <c r="FFS292" s="5">
        <v>51975</v>
      </c>
      <c r="FFT292" s="11">
        <v>158625</v>
      </c>
      <c r="FFU292" s="18" t="s">
        <v>319</v>
      </c>
      <c r="FFV292" s="18"/>
      <c r="FFW292" s="18" t="s">
        <v>324</v>
      </c>
      <c r="FFX292" s="3" t="s">
        <v>19</v>
      </c>
      <c r="FFY292" s="4" t="s">
        <v>626</v>
      </c>
      <c r="FFZ292" s="5">
        <v>106650</v>
      </c>
      <c r="FGA292" s="5">
        <v>51975</v>
      </c>
      <c r="FGB292" s="11">
        <v>158625</v>
      </c>
      <c r="FGC292" s="18" t="s">
        <v>319</v>
      </c>
      <c r="FGD292" s="18"/>
      <c r="FGE292" s="18" t="s">
        <v>324</v>
      </c>
      <c r="FGF292" s="3" t="s">
        <v>19</v>
      </c>
      <c r="FGG292" s="4" t="s">
        <v>626</v>
      </c>
      <c r="FGH292" s="5">
        <v>106650</v>
      </c>
      <c r="FGI292" s="5">
        <v>51975</v>
      </c>
      <c r="FGJ292" s="11">
        <v>158625</v>
      </c>
      <c r="FGK292" s="18" t="s">
        <v>319</v>
      </c>
      <c r="FGL292" s="18"/>
      <c r="FGM292" s="18" t="s">
        <v>324</v>
      </c>
      <c r="FGN292" s="3" t="s">
        <v>19</v>
      </c>
      <c r="FGO292" s="4" t="s">
        <v>626</v>
      </c>
      <c r="FGP292" s="5">
        <v>106650</v>
      </c>
      <c r="FGQ292" s="5">
        <v>51975</v>
      </c>
      <c r="FGR292" s="11">
        <v>158625</v>
      </c>
      <c r="FGS292" s="18" t="s">
        <v>319</v>
      </c>
      <c r="FGT292" s="18"/>
      <c r="FGU292" s="18" t="s">
        <v>324</v>
      </c>
      <c r="FGV292" s="3" t="s">
        <v>19</v>
      </c>
      <c r="FGW292" s="4" t="s">
        <v>626</v>
      </c>
      <c r="FGX292" s="5">
        <v>106650</v>
      </c>
      <c r="FGY292" s="5">
        <v>51975</v>
      </c>
      <c r="FGZ292" s="11">
        <v>158625</v>
      </c>
      <c r="FHA292" s="18" t="s">
        <v>319</v>
      </c>
      <c r="FHB292" s="18"/>
      <c r="FHC292" s="18" t="s">
        <v>324</v>
      </c>
      <c r="FHD292" s="3" t="s">
        <v>19</v>
      </c>
      <c r="FHE292" s="4" t="s">
        <v>626</v>
      </c>
      <c r="FHF292" s="5">
        <v>106650</v>
      </c>
      <c r="FHG292" s="5">
        <v>51975</v>
      </c>
      <c r="FHH292" s="11">
        <v>158625</v>
      </c>
      <c r="FHI292" s="18" t="s">
        <v>319</v>
      </c>
      <c r="FHJ292" s="18"/>
      <c r="FHK292" s="18" t="s">
        <v>324</v>
      </c>
      <c r="FHL292" s="3" t="s">
        <v>19</v>
      </c>
      <c r="FHM292" s="4" t="s">
        <v>626</v>
      </c>
      <c r="FHN292" s="5">
        <v>106650</v>
      </c>
      <c r="FHO292" s="5">
        <v>51975</v>
      </c>
      <c r="FHP292" s="11">
        <v>158625</v>
      </c>
      <c r="FHQ292" s="18" t="s">
        <v>319</v>
      </c>
      <c r="FHR292" s="18"/>
      <c r="FHS292" s="18" t="s">
        <v>324</v>
      </c>
      <c r="FHT292" s="3" t="s">
        <v>19</v>
      </c>
      <c r="FHU292" s="4" t="s">
        <v>626</v>
      </c>
      <c r="FHV292" s="5">
        <v>106650</v>
      </c>
      <c r="FHW292" s="5">
        <v>51975</v>
      </c>
      <c r="FHX292" s="11">
        <v>158625</v>
      </c>
      <c r="FHY292" s="18" t="s">
        <v>319</v>
      </c>
      <c r="FHZ292" s="18"/>
      <c r="FIA292" s="18" t="s">
        <v>324</v>
      </c>
      <c r="FIB292" s="3" t="s">
        <v>19</v>
      </c>
      <c r="FIC292" s="4" t="s">
        <v>626</v>
      </c>
      <c r="FID292" s="5">
        <v>106650</v>
      </c>
      <c r="FIE292" s="5">
        <v>51975</v>
      </c>
      <c r="FIF292" s="11">
        <v>158625</v>
      </c>
      <c r="FIG292" s="18" t="s">
        <v>319</v>
      </c>
      <c r="FIH292" s="18"/>
      <c r="FII292" s="18" t="s">
        <v>324</v>
      </c>
      <c r="FIJ292" s="3" t="s">
        <v>19</v>
      </c>
      <c r="FIK292" s="4" t="s">
        <v>626</v>
      </c>
      <c r="FIL292" s="5">
        <v>106650</v>
      </c>
      <c r="FIM292" s="5">
        <v>51975</v>
      </c>
      <c r="FIN292" s="11">
        <v>158625</v>
      </c>
      <c r="FIO292" s="18" t="s">
        <v>319</v>
      </c>
      <c r="FIP292" s="18"/>
      <c r="FIQ292" s="18" t="s">
        <v>324</v>
      </c>
      <c r="FIR292" s="3" t="s">
        <v>19</v>
      </c>
      <c r="FIS292" s="4" t="s">
        <v>626</v>
      </c>
      <c r="FIT292" s="5">
        <v>106650</v>
      </c>
      <c r="FIU292" s="5">
        <v>51975</v>
      </c>
      <c r="FIV292" s="11">
        <v>158625</v>
      </c>
      <c r="FIW292" s="18" t="s">
        <v>319</v>
      </c>
      <c r="FIX292" s="18"/>
      <c r="FIY292" s="18" t="s">
        <v>324</v>
      </c>
      <c r="FIZ292" s="3" t="s">
        <v>19</v>
      </c>
      <c r="FJA292" s="4" t="s">
        <v>626</v>
      </c>
      <c r="FJB292" s="5">
        <v>106650</v>
      </c>
      <c r="FJC292" s="5">
        <v>51975</v>
      </c>
      <c r="FJD292" s="11">
        <v>158625</v>
      </c>
      <c r="FJE292" s="18" t="s">
        <v>319</v>
      </c>
      <c r="FJF292" s="18"/>
      <c r="FJG292" s="18" t="s">
        <v>324</v>
      </c>
      <c r="FJH292" s="3" t="s">
        <v>19</v>
      </c>
      <c r="FJI292" s="4" t="s">
        <v>626</v>
      </c>
      <c r="FJJ292" s="5">
        <v>106650</v>
      </c>
      <c r="FJK292" s="5">
        <v>51975</v>
      </c>
      <c r="FJL292" s="11">
        <v>158625</v>
      </c>
      <c r="FJM292" s="18" t="s">
        <v>319</v>
      </c>
      <c r="FJN292" s="18"/>
      <c r="FJO292" s="18" t="s">
        <v>324</v>
      </c>
      <c r="FJP292" s="3" t="s">
        <v>19</v>
      </c>
      <c r="FJQ292" s="4" t="s">
        <v>626</v>
      </c>
      <c r="FJR292" s="5">
        <v>106650</v>
      </c>
      <c r="FJS292" s="5">
        <v>51975</v>
      </c>
      <c r="FJT292" s="11">
        <v>158625</v>
      </c>
      <c r="FJU292" s="18" t="s">
        <v>319</v>
      </c>
      <c r="FJV292" s="18"/>
      <c r="FJW292" s="18" t="s">
        <v>324</v>
      </c>
      <c r="FJX292" s="3" t="s">
        <v>19</v>
      </c>
      <c r="FJY292" s="4" t="s">
        <v>626</v>
      </c>
      <c r="FJZ292" s="5">
        <v>106650</v>
      </c>
      <c r="FKA292" s="5">
        <v>51975</v>
      </c>
      <c r="FKB292" s="11">
        <v>158625</v>
      </c>
      <c r="FKC292" s="18" t="s">
        <v>319</v>
      </c>
      <c r="FKD292" s="18"/>
      <c r="FKE292" s="18" t="s">
        <v>324</v>
      </c>
      <c r="FKF292" s="3" t="s">
        <v>19</v>
      </c>
      <c r="FKG292" s="4" t="s">
        <v>626</v>
      </c>
      <c r="FKH292" s="5">
        <v>106650</v>
      </c>
      <c r="FKI292" s="5">
        <v>51975</v>
      </c>
      <c r="FKJ292" s="11">
        <v>158625</v>
      </c>
      <c r="FKK292" s="18" t="s">
        <v>319</v>
      </c>
      <c r="FKL292" s="18"/>
      <c r="FKM292" s="18" t="s">
        <v>324</v>
      </c>
      <c r="FKN292" s="3" t="s">
        <v>19</v>
      </c>
      <c r="FKO292" s="4" t="s">
        <v>626</v>
      </c>
      <c r="FKP292" s="5">
        <v>106650</v>
      </c>
      <c r="FKQ292" s="5">
        <v>51975</v>
      </c>
      <c r="FKR292" s="11">
        <v>158625</v>
      </c>
      <c r="FKS292" s="18" t="s">
        <v>319</v>
      </c>
      <c r="FKT292" s="18"/>
      <c r="FKU292" s="18" t="s">
        <v>324</v>
      </c>
      <c r="FKV292" s="3" t="s">
        <v>19</v>
      </c>
      <c r="FKW292" s="4" t="s">
        <v>626</v>
      </c>
      <c r="FKX292" s="5">
        <v>106650</v>
      </c>
      <c r="FKY292" s="5">
        <v>51975</v>
      </c>
      <c r="FKZ292" s="11">
        <v>158625</v>
      </c>
      <c r="FLA292" s="18" t="s">
        <v>319</v>
      </c>
      <c r="FLB292" s="18"/>
      <c r="FLC292" s="18" t="s">
        <v>324</v>
      </c>
      <c r="FLD292" s="3" t="s">
        <v>19</v>
      </c>
      <c r="FLE292" s="4" t="s">
        <v>626</v>
      </c>
      <c r="FLF292" s="5">
        <v>106650</v>
      </c>
      <c r="FLG292" s="5">
        <v>51975</v>
      </c>
      <c r="FLH292" s="11">
        <v>158625</v>
      </c>
      <c r="FLI292" s="18" t="s">
        <v>319</v>
      </c>
      <c r="FLJ292" s="18"/>
      <c r="FLK292" s="18" t="s">
        <v>324</v>
      </c>
      <c r="FLL292" s="3" t="s">
        <v>19</v>
      </c>
      <c r="FLM292" s="4" t="s">
        <v>626</v>
      </c>
      <c r="FLN292" s="5">
        <v>106650</v>
      </c>
      <c r="FLO292" s="5">
        <v>51975</v>
      </c>
      <c r="FLP292" s="11">
        <v>158625</v>
      </c>
      <c r="FLQ292" s="18" t="s">
        <v>319</v>
      </c>
      <c r="FLR292" s="18"/>
      <c r="FLS292" s="18" t="s">
        <v>324</v>
      </c>
      <c r="FLT292" s="3" t="s">
        <v>19</v>
      </c>
      <c r="FLU292" s="4" t="s">
        <v>626</v>
      </c>
      <c r="FLV292" s="5">
        <v>106650</v>
      </c>
      <c r="FLW292" s="5">
        <v>51975</v>
      </c>
      <c r="FLX292" s="11">
        <v>158625</v>
      </c>
      <c r="FLY292" s="18" t="s">
        <v>319</v>
      </c>
      <c r="FLZ292" s="18"/>
      <c r="FMA292" s="18" t="s">
        <v>324</v>
      </c>
      <c r="FMB292" s="3" t="s">
        <v>19</v>
      </c>
      <c r="FMC292" s="4" t="s">
        <v>626</v>
      </c>
      <c r="FMD292" s="5">
        <v>106650</v>
      </c>
      <c r="FME292" s="5">
        <v>51975</v>
      </c>
      <c r="FMF292" s="11">
        <v>158625</v>
      </c>
      <c r="FMG292" s="18" t="s">
        <v>319</v>
      </c>
      <c r="FMH292" s="18"/>
      <c r="FMI292" s="18" t="s">
        <v>324</v>
      </c>
      <c r="FMJ292" s="3" t="s">
        <v>19</v>
      </c>
      <c r="FMK292" s="4" t="s">
        <v>626</v>
      </c>
      <c r="FML292" s="5">
        <v>106650</v>
      </c>
      <c r="FMM292" s="5">
        <v>51975</v>
      </c>
      <c r="FMN292" s="11">
        <v>158625</v>
      </c>
      <c r="FMO292" s="18" t="s">
        <v>319</v>
      </c>
      <c r="FMP292" s="18"/>
      <c r="FMQ292" s="18" t="s">
        <v>324</v>
      </c>
      <c r="FMR292" s="3" t="s">
        <v>19</v>
      </c>
      <c r="FMS292" s="4" t="s">
        <v>626</v>
      </c>
      <c r="FMT292" s="5">
        <v>106650</v>
      </c>
      <c r="FMU292" s="5">
        <v>51975</v>
      </c>
      <c r="FMV292" s="11">
        <v>158625</v>
      </c>
      <c r="FMW292" s="18" t="s">
        <v>319</v>
      </c>
      <c r="FMX292" s="18"/>
      <c r="FMY292" s="18" t="s">
        <v>324</v>
      </c>
      <c r="FMZ292" s="3" t="s">
        <v>19</v>
      </c>
      <c r="FNA292" s="4" t="s">
        <v>626</v>
      </c>
      <c r="FNB292" s="5">
        <v>106650</v>
      </c>
      <c r="FNC292" s="5">
        <v>51975</v>
      </c>
      <c r="FND292" s="11">
        <v>158625</v>
      </c>
      <c r="FNE292" s="18" t="s">
        <v>319</v>
      </c>
      <c r="FNF292" s="18"/>
      <c r="FNG292" s="18" t="s">
        <v>324</v>
      </c>
      <c r="FNH292" s="3" t="s">
        <v>19</v>
      </c>
      <c r="FNI292" s="4" t="s">
        <v>626</v>
      </c>
      <c r="FNJ292" s="5">
        <v>106650</v>
      </c>
      <c r="FNK292" s="5">
        <v>51975</v>
      </c>
      <c r="FNL292" s="11">
        <v>158625</v>
      </c>
      <c r="FNM292" s="18" t="s">
        <v>319</v>
      </c>
      <c r="FNN292" s="18"/>
      <c r="FNO292" s="18" t="s">
        <v>324</v>
      </c>
      <c r="FNP292" s="3" t="s">
        <v>19</v>
      </c>
      <c r="FNQ292" s="4" t="s">
        <v>626</v>
      </c>
      <c r="FNR292" s="5">
        <v>106650</v>
      </c>
      <c r="FNS292" s="5">
        <v>51975</v>
      </c>
      <c r="FNT292" s="11">
        <v>158625</v>
      </c>
      <c r="FNU292" s="18" t="s">
        <v>319</v>
      </c>
      <c r="FNV292" s="18"/>
      <c r="FNW292" s="18" t="s">
        <v>324</v>
      </c>
      <c r="FNX292" s="3" t="s">
        <v>19</v>
      </c>
      <c r="FNY292" s="4" t="s">
        <v>626</v>
      </c>
      <c r="FNZ292" s="5">
        <v>106650</v>
      </c>
      <c r="FOA292" s="5">
        <v>51975</v>
      </c>
      <c r="FOB292" s="11">
        <v>158625</v>
      </c>
      <c r="FOC292" s="18" t="s">
        <v>319</v>
      </c>
      <c r="FOD292" s="18"/>
      <c r="FOE292" s="18" t="s">
        <v>324</v>
      </c>
      <c r="FOF292" s="3" t="s">
        <v>19</v>
      </c>
      <c r="FOG292" s="4" t="s">
        <v>626</v>
      </c>
      <c r="FOH292" s="5">
        <v>106650</v>
      </c>
      <c r="FOI292" s="5">
        <v>51975</v>
      </c>
      <c r="FOJ292" s="11">
        <v>158625</v>
      </c>
      <c r="FOK292" s="18" t="s">
        <v>319</v>
      </c>
      <c r="FOL292" s="18"/>
      <c r="FOM292" s="18" t="s">
        <v>324</v>
      </c>
      <c r="FON292" s="3" t="s">
        <v>19</v>
      </c>
      <c r="FOO292" s="4" t="s">
        <v>626</v>
      </c>
      <c r="FOP292" s="5">
        <v>106650</v>
      </c>
      <c r="FOQ292" s="5">
        <v>51975</v>
      </c>
      <c r="FOR292" s="11">
        <v>158625</v>
      </c>
      <c r="FOS292" s="18" t="s">
        <v>319</v>
      </c>
      <c r="FOT292" s="18"/>
      <c r="FOU292" s="18" t="s">
        <v>324</v>
      </c>
      <c r="FOV292" s="3" t="s">
        <v>19</v>
      </c>
      <c r="FOW292" s="4" t="s">
        <v>626</v>
      </c>
      <c r="FOX292" s="5">
        <v>106650</v>
      </c>
      <c r="FOY292" s="5">
        <v>51975</v>
      </c>
      <c r="FOZ292" s="11">
        <v>158625</v>
      </c>
      <c r="FPA292" s="18" t="s">
        <v>319</v>
      </c>
      <c r="FPB292" s="18"/>
      <c r="FPC292" s="18" t="s">
        <v>324</v>
      </c>
      <c r="FPD292" s="3" t="s">
        <v>19</v>
      </c>
      <c r="FPE292" s="4" t="s">
        <v>626</v>
      </c>
      <c r="FPF292" s="5">
        <v>106650</v>
      </c>
      <c r="FPG292" s="5">
        <v>51975</v>
      </c>
      <c r="FPH292" s="11">
        <v>158625</v>
      </c>
      <c r="FPI292" s="18" t="s">
        <v>319</v>
      </c>
      <c r="FPJ292" s="18"/>
      <c r="FPK292" s="18" t="s">
        <v>324</v>
      </c>
      <c r="FPL292" s="3" t="s">
        <v>19</v>
      </c>
      <c r="FPM292" s="4" t="s">
        <v>626</v>
      </c>
      <c r="FPN292" s="5">
        <v>106650</v>
      </c>
      <c r="FPO292" s="5">
        <v>51975</v>
      </c>
      <c r="FPP292" s="11">
        <v>158625</v>
      </c>
      <c r="FPQ292" s="18" t="s">
        <v>319</v>
      </c>
      <c r="FPR292" s="18"/>
      <c r="FPS292" s="18" t="s">
        <v>324</v>
      </c>
      <c r="FPT292" s="3" t="s">
        <v>19</v>
      </c>
      <c r="FPU292" s="4" t="s">
        <v>626</v>
      </c>
      <c r="FPV292" s="5">
        <v>106650</v>
      </c>
      <c r="FPW292" s="5">
        <v>51975</v>
      </c>
      <c r="FPX292" s="11">
        <v>158625</v>
      </c>
      <c r="FPY292" s="18" t="s">
        <v>319</v>
      </c>
      <c r="FPZ292" s="18"/>
      <c r="FQA292" s="18" t="s">
        <v>324</v>
      </c>
      <c r="FQB292" s="3" t="s">
        <v>19</v>
      </c>
      <c r="FQC292" s="4" t="s">
        <v>626</v>
      </c>
      <c r="FQD292" s="5">
        <v>106650</v>
      </c>
      <c r="FQE292" s="5">
        <v>51975</v>
      </c>
      <c r="FQF292" s="11">
        <v>158625</v>
      </c>
      <c r="FQG292" s="18" t="s">
        <v>319</v>
      </c>
      <c r="FQH292" s="18"/>
      <c r="FQI292" s="18" t="s">
        <v>324</v>
      </c>
      <c r="FQJ292" s="3" t="s">
        <v>19</v>
      </c>
      <c r="FQK292" s="4" t="s">
        <v>626</v>
      </c>
      <c r="FQL292" s="5">
        <v>106650</v>
      </c>
      <c r="FQM292" s="5">
        <v>51975</v>
      </c>
      <c r="FQN292" s="11">
        <v>158625</v>
      </c>
      <c r="FQO292" s="18" t="s">
        <v>319</v>
      </c>
      <c r="FQP292" s="18"/>
      <c r="FQQ292" s="18" t="s">
        <v>324</v>
      </c>
      <c r="FQR292" s="3" t="s">
        <v>19</v>
      </c>
      <c r="FQS292" s="4" t="s">
        <v>626</v>
      </c>
      <c r="FQT292" s="5">
        <v>106650</v>
      </c>
      <c r="FQU292" s="5">
        <v>51975</v>
      </c>
      <c r="FQV292" s="11">
        <v>158625</v>
      </c>
      <c r="FQW292" s="18" t="s">
        <v>319</v>
      </c>
      <c r="FQX292" s="18"/>
      <c r="FQY292" s="18" t="s">
        <v>324</v>
      </c>
      <c r="FQZ292" s="3" t="s">
        <v>19</v>
      </c>
      <c r="FRA292" s="4" t="s">
        <v>626</v>
      </c>
      <c r="FRB292" s="5">
        <v>106650</v>
      </c>
      <c r="FRC292" s="5">
        <v>51975</v>
      </c>
      <c r="FRD292" s="11">
        <v>158625</v>
      </c>
      <c r="FRE292" s="18" t="s">
        <v>319</v>
      </c>
      <c r="FRF292" s="18"/>
      <c r="FRG292" s="18" t="s">
        <v>324</v>
      </c>
      <c r="FRH292" s="3" t="s">
        <v>19</v>
      </c>
      <c r="FRI292" s="4" t="s">
        <v>626</v>
      </c>
      <c r="FRJ292" s="5">
        <v>106650</v>
      </c>
      <c r="FRK292" s="5">
        <v>51975</v>
      </c>
      <c r="FRL292" s="11">
        <v>158625</v>
      </c>
      <c r="FRM292" s="18" t="s">
        <v>319</v>
      </c>
      <c r="FRN292" s="18"/>
      <c r="FRO292" s="18" t="s">
        <v>324</v>
      </c>
      <c r="FRP292" s="3" t="s">
        <v>19</v>
      </c>
      <c r="FRQ292" s="4" t="s">
        <v>626</v>
      </c>
      <c r="FRR292" s="5">
        <v>106650</v>
      </c>
      <c r="FRS292" s="5">
        <v>51975</v>
      </c>
      <c r="FRT292" s="11">
        <v>158625</v>
      </c>
      <c r="FRU292" s="18" t="s">
        <v>319</v>
      </c>
      <c r="FRV292" s="18"/>
      <c r="FRW292" s="18" t="s">
        <v>324</v>
      </c>
      <c r="FRX292" s="3" t="s">
        <v>19</v>
      </c>
      <c r="FRY292" s="4" t="s">
        <v>626</v>
      </c>
      <c r="FRZ292" s="5">
        <v>106650</v>
      </c>
      <c r="FSA292" s="5">
        <v>51975</v>
      </c>
      <c r="FSB292" s="11">
        <v>158625</v>
      </c>
      <c r="FSC292" s="18" t="s">
        <v>319</v>
      </c>
      <c r="FSD292" s="18"/>
      <c r="FSE292" s="18" t="s">
        <v>324</v>
      </c>
      <c r="FSF292" s="3" t="s">
        <v>19</v>
      </c>
      <c r="FSG292" s="4" t="s">
        <v>626</v>
      </c>
      <c r="FSH292" s="5">
        <v>106650</v>
      </c>
      <c r="FSI292" s="5">
        <v>51975</v>
      </c>
      <c r="FSJ292" s="11">
        <v>158625</v>
      </c>
      <c r="FSK292" s="18" t="s">
        <v>319</v>
      </c>
      <c r="FSL292" s="18"/>
      <c r="FSM292" s="18" t="s">
        <v>324</v>
      </c>
      <c r="FSN292" s="3" t="s">
        <v>19</v>
      </c>
      <c r="FSO292" s="4" t="s">
        <v>626</v>
      </c>
      <c r="FSP292" s="5">
        <v>106650</v>
      </c>
      <c r="FSQ292" s="5">
        <v>51975</v>
      </c>
      <c r="FSR292" s="11">
        <v>158625</v>
      </c>
      <c r="FSS292" s="18" t="s">
        <v>319</v>
      </c>
      <c r="FST292" s="18"/>
      <c r="FSU292" s="18" t="s">
        <v>324</v>
      </c>
      <c r="FSV292" s="3" t="s">
        <v>19</v>
      </c>
      <c r="FSW292" s="4" t="s">
        <v>626</v>
      </c>
      <c r="FSX292" s="5">
        <v>106650</v>
      </c>
      <c r="FSY292" s="5">
        <v>51975</v>
      </c>
      <c r="FSZ292" s="11">
        <v>158625</v>
      </c>
      <c r="FTA292" s="18" t="s">
        <v>319</v>
      </c>
      <c r="FTB292" s="18"/>
      <c r="FTC292" s="18" t="s">
        <v>324</v>
      </c>
      <c r="FTD292" s="3" t="s">
        <v>19</v>
      </c>
      <c r="FTE292" s="4" t="s">
        <v>626</v>
      </c>
      <c r="FTF292" s="5">
        <v>106650</v>
      </c>
      <c r="FTG292" s="5">
        <v>51975</v>
      </c>
      <c r="FTH292" s="11">
        <v>158625</v>
      </c>
      <c r="FTI292" s="18" t="s">
        <v>319</v>
      </c>
      <c r="FTJ292" s="18"/>
      <c r="FTK292" s="18" t="s">
        <v>324</v>
      </c>
      <c r="FTL292" s="3" t="s">
        <v>19</v>
      </c>
      <c r="FTM292" s="4" t="s">
        <v>626</v>
      </c>
      <c r="FTN292" s="5">
        <v>106650</v>
      </c>
      <c r="FTO292" s="5">
        <v>51975</v>
      </c>
      <c r="FTP292" s="11">
        <v>158625</v>
      </c>
      <c r="FTQ292" s="18" t="s">
        <v>319</v>
      </c>
      <c r="FTR292" s="18"/>
      <c r="FTS292" s="18" t="s">
        <v>324</v>
      </c>
      <c r="FTT292" s="3" t="s">
        <v>19</v>
      </c>
      <c r="FTU292" s="4" t="s">
        <v>626</v>
      </c>
      <c r="FTV292" s="5">
        <v>106650</v>
      </c>
      <c r="FTW292" s="5">
        <v>51975</v>
      </c>
      <c r="FTX292" s="11">
        <v>158625</v>
      </c>
      <c r="FTY292" s="18" t="s">
        <v>319</v>
      </c>
      <c r="FTZ292" s="18"/>
      <c r="FUA292" s="18" t="s">
        <v>324</v>
      </c>
      <c r="FUB292" s="3" t="s">
        <v>19</v>
      </c>
      <c r="FUC292" s="4" t="s">
        <v>626</v>
      </c>
      <c r="FUD292" s="5">
        <v>106650</v>
      </c>
      <c r="FUE292" s="5">
        <v>51975</v>
      </c>
      <c r="FUF292" s="11">
        <v>158625</v>
      </c>
      <c r="FUG292" s="18" t="s">
        <v>319</v>
      </c>
      <c r="FUH292" s="18"/>
      <c r="FUI292" s="18" t="s">
        <v>324</v>
      </c>
      <c r="FUJ292" s="3" t="s">
        <v>19</v>
      </c>
      <c r="FUK292" s="4" t="s">
        <v>626</v>
      </c>
      <c r="FUL292" s="5">
        <v>106650</v>
      </c>
      <c r="FUM292" s="5">
        <v>51975</v>
      </c>
      <c r="FUN292" s="11">
        <v>158625</v>
      </c>
      <c r="FUO292" s="18" t="s">
        <v>319</v>
      </c>
      <c r="FUP292" s="18"/>
      <c r="FUQ292" s="18" t="s">
        <v>324</v>
      </c>
      <c r="FUR292" s="3" t="s">
        <v>19</v>
      </c>
      <c r="FUS292" s="4" t="s">
        <v>626</v>
      </c>
      <c r="FUT292" s="5">
        <v>106650</v>
      </c>
      <c r="FUU292" s="5">
        <v>51975</v>
      </c>
      <c r="FUV292" s="11">
        <v>158625</v>
      </c>
      <c r="FUW292" s="18" t="s">
        <v>319</v>
      </c>
      <c r="FUX292" s="18"/>
      <c r="FUY292" s="18" t="s">
        <v>324</v>
      </c>
      <c r="FUZ292" s="3" t="s">
        <v>19</v>
      </c>
      <c r="FVA292" s="4" t="s">
        <v>626</v>
      </c>
      <c r="FVB292" s="5">
        <v>106650</v>
      </c>
      <c r="FVC292" s="5">
        <v>51975</v>
      </c>
      <c r="FVD292" s="11">
        <v>158625</v>
      </c>
      <c r="FVE292" s="18" t="s">
        <v>319</v>
      </c>
      <c r="FVF292" s="18"/>
      <c r="FVG292" s="18" t="s">
        <v>324</v>
      </c>
      <c r="FVH292" s="3" t="s">
        <v>19</v>
      </c>
      <c r="FVI292" s="4" t="s">
        <v>626</v>
      </c>
      <c r="FVJ292" s="5">
        <v>106650</v>
      </c>
      <c r="FVK292" s="5">
        <v>51975</v>
      </c>
      <c r="FVL292" s="11">
        <v>158625</v>
      </c>
      <c r="FVM292" s="18" t="s">
        <v>319</v>
      </c>
      <c r="FVN292" s="18"/>
      <c r="FVO292" s="18" t="s">
        <v>324</v>
      </c>
      <c r="FVP292" s="3" t="s">
        <v>19</v>
      </c>
      <c r="FVQ292" s="4" t="s">
        <v>626</v>
      </c>
      <c r="FVR292" s="5">
        <v>106650</v>
      </c>
      <c r="FVS292" s="5">
        <v>51975</v>
      </c>
      <c r="FVT292" s="11">
        <v>158625</v>
      </c>
      <c r="FVU292" s="18" t="s">
        <v>319</v>
      </c>
      <c r="FVV292" s="18"/>
      <c r="FVW292" s="18" t="s">
        <v>324</v>
      </c>
      <c r="FVX292" s="3" t="s">
        <v>19</v>
      </c>
      <c r="FVY292" s="4" t="s">
        <v>626</v>
      </c>
      <c r="FVZ292" s="5">
        <v>106650</v>
      </c>
      <c r="FWA292" s="5">
        <v>51975</v>
      </c>
      <c r="FWB292" s="11">
        <v>158625</v>
      </c>
      <c r="FWC292" s="18" t="s">
        <v>319</v>
      </c>
      <c r="FWD292" s="18"/>
      <c r="FWE292" s="18" t="s">
        <v>324</v>
      </c>
      <c r="FWF292" s="3" t="s">
        <v>19</v>
      </c>
      <c r="FWG292" s="4" t="s">
        <v>626</v>
      </c>
      <c r="FWH292" s="5">
        <v>106650</v>
      </c>
      <c r="FWI292" s="5">
        <v>51975</v>
      </c>
      <c r="FWJ292" s="11">
        <v>158625</v>
      </c>
      <c r="FWK292" s="18" t="s">
        <v>319</v>
      </c>
      <c r="FWL292" s="18"/>
      <c r="FWM292" s="18" t="s">
        <v>324</v>
      </c>
      <c r="FWN292" s="3" t="s">
        <v>19</v>
      </c>
      <c r="FWO292" s="4" t="s">
        <v>626</v>
      </c>
      <c r="FWP292" s="5">
        <v>106650</v>
      </c>
      <c r="FWQ292" s="5">
        <v>51975</v>
      </c>
      <c r="FWR292" s="11">
        <v>158625</v>
      </c>
      <c r="FWS292" s="18" t="s">
        <v>319</v>
      </c>
      <c r="FWT292" s="18"/>
      <c r="FWU292" s="18" t="s">
        <v>324</v>
      </c>
      <c r="FWV292" s="3" t="s">
        <v>19</v>
      </c>
      <c r="FWW292" s="4" t="s">
        <v>626</v>
      </c>
      <c r="FWX292" s="5">
        <v>106650</v>
      </c>
      <c r="FWY292" s="5">
        <v>51975</v>
      </c>
      <c r="FWZ292" s="11">
        <v>158625</v>
      </c>
      <c r="FXA292" s="18" t="s">
        <v>319</v>
      </c>
      <c r="FXB292" s="18"/>
      <c r="FXC292" s="18" t="s">
        <v>324</v>
      </c>
      <c r="FXD292" s="3" t="s">
        <v>19</v>
      </c>
      <c r="FXE292" s="4" t="s">
        <v>626</v>
      </c>
      <c r="FXF292" s="5">
        <v>106650</v>
      </c>
      <c r="FXG292" s="5">
        <v>51975</v>
      </c>
      <c r="FXH292" s="11">
        <v>158625</v>
      </c>
      <c r="FXI292" s="18" t="s">
        <v>319</v>
      </c>
      <c r="FXJ292" s="18"/>
      <c r="FXK292" s="18" t="s">
        <v>324</v>
      </c>
      <c r="FXL292" s="3" t="s">
        <v>19</v>
      </c>
      <c r="FXM292" s="4" t="s">
        <v>626</v>
      </c>
      <c r="FXN292" s="5">
        <v>106650</v>
      </c>
      <c r="FXO292" s="5">
        <v>51975</v>
      </c>
      <c r="FXP292" s="11">
        <v>158625</v>
      </c>
      <c r="FXQ292" s="18" t="s">
        <v>319</v>
      </c>
      <c r="FXR292" s="18"/>
      <c r="FXS292" s="18" t="s">
        <v>324</v>
      </c>
      <c r="FXT292" s="3" t="s">
        <v>19</v>
      </c>
      <c r="FXU292" s="4" t="s">
        <v>626</v>
      </c>
      <c r="FXV292" s="5">
        <v>106650</v>
      </c>
      <c r="FXW292" s="5">
        <v>51975</v>
      </c>
      <c r="FXX292" s="11">
        <v>158625</v>
      </c>
      <c r="FXY292" s="18" t="s">
        <v>319</v>
      </c>
      <c r="FXZ292" s="18"/>
      <c r="FYA292" s="18" t="s">
        <v>324</v>
      </c>
      <c r="FYB292" s="3" t="s">
        <v>19</v>
      </c>
      <c r="FYC292" s="4" t="s">
        <v>626</v>
      </c>
      <c r="FYD292" s="5">
        <v>106650</v>
      </c>
      <c r="FYE292" s="5">
        <v>51975</v>
      </c>
      <c r="FYF292" s="11">
        <v>158625</v>
      </c>
      <c r="FYG292" s="18" t="s">
        <v>319</v>
      </c>
      <c r="FYH292" s="18"/>
      <c r="FYI292" s="18" t="s">
        <v>324</v>
      </c>
      <c r="FYJ292" s="3" t="s">
        <v>19</v>
      </c>
      <c r="FYK292" s="4" t="s">
        <v>626</v>
      </c>
      <c r="FYL292" s="5">
        <v>106650</v>
      </c>
      <c r="FYM292" s="5">
        <v>51975</v>
      </c>
      <c r="FYN292" s="11">
        <v>158625</v>
      </c>
      <c r="FYO292" s="18" t="s">
        <v>319</v>
      </c>
      <c r="FYP292" s="18"/>
      <c r="FYQ292" s="18" t="s">
        <v>324</v>
      </c>
      <c r="FYR292" s="3" t="s">
        <v>19</v>
      </c>
      <c r="FYS292" s="4" t="s">
        <v>626</v>
      </c>
      <c r="FYT292" s="5">
        <v>106650</v>
      </c>
      <c r="FYU292" s="5">
        <v>51975</v>
      </c>
      <c r="FYV292" s="11">
        <v>158625</v>
      </c>
      <c r="FYW292" s="18" t="s">
        <v>319</v>
      </c>
      <c r="FYX292" s="18"/>
      <c r="FYY292" s="18" t="s">
        <v>324</v>
      </c>
      <c r="FYZ292" s="3" t="s">
        <v>19</v>
      </c>
      <c r="FZA292" s="4" t="s">
        <v>626</v>
      </c>
      <c r="FZB292" s="5">
        <v>106650</v>
      </c>
      <c r="FZC292" s="5">
        <v>51975</v>
      </c>
      <c r="FZD292" s="11">
        <v>158625</v>
      </c>
      <c r="FZE292" s="18" t="s">
        <v>319</v>
      </c>
      <c r="FZF292" s="18"/>
      <c r="FZG292" s="18" t="s">
        <v>324</v>
      </c>
      <c r="FZH292" s="3" t="s">
        <v>19</v>
      </c>
      <c r="FZI292" s="4" t="s">
        <v>626</v>
      </c>
      <c r="FZJ292" s="5">
        <v>106650</v>
      </c>
      <c r="FZK292" s="5">
        <v>51975</v>
      </c>
      <c r="FZL292" s="11">
        <v>158625</v>
      </c>
      <c r="FZM292" s="18" t="s">
        <v>319</v>
      </c>
      <c r="FZN292" s="18"/>
      <c r="FZO292" s="18" t="s">
        <v>324</v>
      </c>
      <c r="FZP292" s="3" t="s">
        <v>19</v>
      </c>
      <c r="FZQ292" s="4" t="s">
        <v>626</v>
      </c>
      <c r="FZR292" s="5">
        <v>106650</v>
      </c>
      <c r="FZS292" s="5">
        <v>51975</v>
      </c>
      <c r="FZT292" s="11">
        <v>158625</v>
      </c>
      <c r="FZU292" s="18" t="s">
        <v>319</v>
      </c>
      <c r="FZV292" s="18"/>
      <c r="FZW292" s="18" t="s">
        <v>324</v>
      </c>
      <c r="FZX292" s="3" t="s">
        <v>19</v>
      </c>
      <c r="FZY292" s="4" t="s">
        <v>626</v>
      </c>
      <c r="FZZ292" s="5">
        <v>106650</v>
      </c>
      <c r="GAA292" s="5">
        <v>51975</v>
      </c>
      <c r="GAB292" s="11">
        <v>158625</v>
      </c>
      <c r="GAC292" s="18" t="s">
        <v>319</v>
      </c>
      <c r="GAD292" s="18"/>
      <c r="GAE292" s="18" t="s">
        <v>324</v>
      </c>
      <c r="GAF292" s="3" t="s">
        <v>19</v>
      </c>
      <c r="GAG292" s="4" t="s">
        <v>626</v>
      </c>
      <c r="GAH292" s="5">
        <v>106650</v>
      </c>
      <c r="GAI292" s="5">
        <v>51975</v>
      </c>
      <c r="GAJ292" s="11">
        <v>158625</v>
      </c>
      <c r="GAK292" s="18" t="s">
        <v>319</v>
      </c>
      <c r="GAL292" s="18"/>
      <c r="GAM292" s="18" t="s">
        <v>324</v>
      </c>
      <c r="GAN292" s="3" t="s">
        <v>19</v>
      </c>
      <c r="GAO292" s="4" t="s">
        <v>626</v>
      </c>
      <c r="GAP292" s="5">
        <v>106650</v>
      </c>
      <c r="GAQ292" s="5">
        <v>51975</v>
      </c>
      <c r="GAR292" s="11">
        <v>158625</v>
      </c>
      <c r="GAS292" s="18" t="s">
        <v>319</v>
      </c>
      <c r="GAT292" s="18"/>
      <c r="GAU292" s="18" t="s">
        <v>324</v>
      </c>
      <c r="GAV292" s="3" t="s">
        <v>19</v>
      </c>
      <c r="GAW292" s="4" t="s">
        <v>626</v>
      </c>
      <c r="GAX292" s="5">
        <v>106650</v>
      </c>
      <c r="GAY292" s="5">
        <v>51975</v>
      </c>
      <c r="GAZ292" s="11">
        <v>158625</v>
      </c>
      <c r="GBA292" s="18" t="s">
        <v>319</v>
      </c>
      <c r="GBB292" s="18"/>
      <c r="GBC292" s="18" t="s">
        <v>324</v>
      </c>
      <c r="GBD292" s="3" t="s">
        <v>19</v>
      </c>
      <c r="GBE292" s="4" t="s">
        <v>626</v>
      </c>
      <c r="GBF292" s="5">
        <v>106650</v>
      </c>
      <c r="GBG292" s="5">
        <v>51975</v>
      </c>
      <c r="GBH292" s="11">
        <v>158625</v>
      </c>
      <c r="GBI292" s="18" t="s">
        <v>319</v>
      </c>
      <c r="GBJ292" s="18"/>
      <c r="GBK292" s="18" t="s">
        <v>324</v>
      </c>
      <c r="GBL292" s="3" t="s">
        <v>19</v>
      </c>
      <c r="GBM292" s="4" t="s">
        <v>626</v>
      </c>
      <c r="GBN292" s="5">
        <v>106650</v>
      </c>
      <c r="GBO292" s="5">
        <v>51975</v>
      </c>
      <c r="GBP292" s="11">
        <v>158625</v>
      </c>
      <c r="GBQ292" s="18" t="s">
        <v>319</v>
      </c>
      <c r="GBR292" s="18"/>
      <c r="GBS292" s="18" t="s">
        <v>324</v>
      </c>
      <c r="GBT292" s="3" t="s">
        <v>19</v>
      </c>
      <c r="GBU292" s="4" t="s">
        <v>626</v>
      </c>
      <c r="GBV292" s="5">
        <v>106650</v>
      </c>
      <c r="GBW292" s="5">
        <v>51975</v>
      </c>
      <c r="GBX292" s="11">
        <v>158625</v>
      </c>
      <c r="GBY292" s="18" t="s">
        <v>319</v>
      </c>
      <c r="GBZ292" s="18"/>
      <c r="GCA292" s="18" t="s">
        <v>324</v>
      </c>
      <c r="GCB292" s="3" t="s">
        <v>19</v>
      </c>
      <c r="GCC292" s="4" t="s">
        <v>626</v>
      </c>
      <c r="GCD292" s="5">
        <v>106650</v>
      </c>
      <c r="GCE292" s="5">
        <v>51975</v>
      </c>
      <c r="GCF292" s="11">
        <v>158625</v>
      </c>
      <c r="GCG292" s="18" t="s">
        <v>319</v>
      </c>
      <c r="GCH292" s="18"/>
      <c r="GCI292" s="18" t="s">
        <v>324</v>
      </c>
      <c r="GCJ292" s="3" t="s">
        <v>19</v>
      </c>
      <c r="GCK292" s="4" t="s">
        <v>626</v>
      </c>
      <c r="GCL292" s="5">
        <v>106650</v>
      </c>
      <c r="GCM292" s="5">
        <v>51975</v>
      </c>
      <c r="GCN292" s="11">
        <v>158625</v>
      </c>
      <c r="GCO292" s="18" t="s">
        <v>319</v>
      </c>
      <c r="GCP292" s="18"/>
      <c r="GCQ292" s="18" t="s">
        <v>324</v>
      </c>
      <c r="GCR292" s="3" t="s">
        <v>19</v>
      </c>
      <c r="GCS292" s="4" t="s">
        <v>626</v>
      </c>
      <c r="GCT292" s="5">
        <v>106650</v>
      </c>
      <c r="GCU292" s="5">
        <v>51975</v>
      </c>
      <c r="GCV292" s="11">
        <v>158625</v>
      </c>
      <c r="GCW292" s="18" t="s">
        <v>319</v>
      </c>
      <c r="GCX292" s="18"/>
      <c r="GCY292" s="18" t="s">
        <v>324</v>
      </c>
      <c r="GCZ292" s="3" t="s">
        <v>19</v>
      </c>
      <c r="GDA292" s="4" t="s">
        <v>626</v>
      </c>
      <c r="GDB292" s="5">
        <v>106650</v>
      </c>
      <c r="GDC292" s="5">
        <v>51975</v>
      </c>
      <c r="GDD292" s="11">
        <v>158625</v>
      </c>
      <c r="GDE292" s="18" t="s">
        <v>319</v>
      </c>
      <c r="GDF292" s="18"/>
      <c r="GDG292" s="18" t="s">
        <v>324</v>
      </c>
      <c r="GDH292" s="3" t="s">
        <v>19</v>
      </c>
      <c r="GDI292" s="4" t="s">
        <v>626</v>
      </c>
      <c r="GDJ292" s="5">
        <v>106650</v>
      </c>
      <c r="GDK292" s="5">
        <v>51975</v>
      </c>
      <c r="GDL292" s="11">
        <v>158625</v>
      </c>
      <c r="GDM292" s="18" t="s">
        <v>319</v>
      </c>
      <c r="GDN292" s="18"/>
      <c r="GDO292" s="18" t="s">
        <v>324</v>
      </c>
      <c r="GDP292" s="3" t="s">
        <v>19</v>
      </c>
      <c r="GDQ292" s="4" t="s">
        <v>626</v>
      </c>
      <c r="GDR292" s="5">
        <v>106650</v>
      </c>
      <c r="GDS292" s="5">
        <v>51975</v>
      </c>
      <c r="GDT292" s="11">
        <v>158625</v>
      </c>
      <c r="GDU292" s="18" t="s">
        <v>319</v>
      </c>
      <c r="GDV292" s="18"/>
      <c r="GDW292" s="18" t="s">
        <v>324</v>
      </c>
      <c r="GDX292" s="3" t="s">
        <v>19</v>
      </c>
      <c r="GDY292" s="4" t="s">
        <v>626</v>
      </c>
      <c r="GDZ292" s="5">
        <v>106650</v>
      </c>
      <c r="GEA292" s="5">
        <v>51975</v>
      </c>
      <c r="GEB292" s="11">
        <v>158625</v>
      </c>
      <c r="GEC292" s="18" t="s">
        <v>319</v>
      </c>
      <c r="GED292" s="18"/>
      <c r="GEE292" s="18" t="s">
        <v>324</v>
      </c>
      <c r="GEF292" s="3" t="s">
        <v>19</v>
      </c>
      <c r="GEG292" s="4" t="s">
        <v>626</v>
      </c>
      <c r="GEH292" s="5">
        <v>106650</v>
      </c>
      <c r="GEI292" s="5">
        <v>51975</v>
      </c>
      <c r="GEJ292" s="11">
        <v>158625</v>
      </c>
      <c r="GEK292" s="18" t="s">
        <v>319</v>
      </c>
      <c r="GEL292" s="18"/>
      <c r="GEM292" s="18" t="s">
        <v>324</v>
      </c>
      <c r="GEN292" s="3" t="s">
        <v>19</v>
      </c>
      <c r="GEO292" s="4" t="s">
        <v>626</v>
      </c>
      <c r="GEP292" s="5">
        <v>106650</v>
      </c>
      <c r="GEQ292" s="5">
        <v>51975</v>
      </c>
      <c r="GER292" s="11">
        <v>158625</v>
      </c>
      <c r="GES292" s="18" t="s">
        <v>319</v>
      </c>
      <c r="GET292" s="18"/>
      <c r="GEU292" s="18" t="s">
        <v>324</v>
      </c>
      <c r="GEV292" s="3" t="s">
        <v>19</v>
      </c>
      <c r="GEW292" s="4" t="s">
        <v>626</v>
      </c>
      <c r="GEX292" s="5">
        <v>106650</v>
      </c>
      <c r="GEY292" s="5">
        <v>51975</v>
      </c>
      <c r="GEZ292" s="11">
        <v>158625</v>
      </c>
      <c r="GFA292" s="18" t="s">
        <v>319</v>
      </c>
      <c r="GFB292" s="18"/>
      <c r="GFC292" s="18" t="s">
        <v>324</v>
      </c>
      <c r="GFD292" s="3" t="s">
        <v>19</v>
      </c>
      <c r="GFE292" s="4" t="s">
        <v>626</v>
      </c>
      <c r="GFF292" s="5">
        <v>106650</v>
      </c>
      <c r="GFG292" s="5">
        <v>51975</v>
      </c>
      <c r="GFH292" s="11">
        <v>158625</v>
      </c>
      <c r="GFI292" s="18" t="s">
        <v>319</v>
      </c>
      <c r="GFJ292" s="18"/>
      <c r="GFK292" s="18" t="s">
        <v>324</v>
      </c>
      <c r="GFL292" s="3" t="s">
        <v>19</v>
      </c>
      <c r="GFM292" s="4" t="s">
        <v>626</v>
      </c>
      <c r="GFN292" s="5">
        <v>106650</v>
      </c>
      <c r="GFO292" s="5">
        <v>51975</v>
      </c>
      <c r="GFP292" s="11">
        <v>158625</v>
      </c>
      <c r="GFQ292" s="18" t="s">
        <v>319</v>
      </c>
      <c r="GFR292" s="18"/>
      <c r="GFS292" s="18" t="s">
        <v>324</v>
      </c>
      <c r="GFT292" s="3" t="s">
        <v>19</v>
      </c>
      <c r="GFU292" s="4" t="s">
        <v>626</v>
      </c>
      <c r="GFV292" s="5">
        <v>106650</v>
      </c>
      <c r="GFW292" s="5">
        <v>51975</v>
      </c>
      <c r="GFX292" s="11">
        <v>158625</v>
      </c>
      <c r="GFY292" s="18" t="s">
        <v>319</v>
      </c>
      <c r="GFZ292" s="18"/>
      <c r="GGA292" s="18" t="s">
        <v>324</v>
      </c>
      <c r="GGB292" s="3" t="s">
        <v>19</v>
      </c>
      <c r="GGC292" s="4" t="s">
        <v>626</v>
      </c>
      <c r="GGD292" s="5">
        <v>106650</v>
      </c>
      <c r="GGE292" s="5">
        <v>51975</v>
      </c>
      <c r="GGF292" s="11">
        <v>158625</v>
      </c>
      <c r="GGG292" s="18" t="s">
        <v>319</v>
      </c>
      <c r="GGH292" s="18"/>
      <c r="GGI292" s="18" t="s">
        <v>324</v>
      </c>
      <c r="GGJ292" s="3" t="s">
        <v>19</v>
      </c>
      <c r="GGK292" s="4" t="s">
        <v>626</v>
      </c>
      <c r="GGL292" s="5">
        <v>106650</v>
      </c>
      <c r="GGM292" s="5">
        <v>51975</v>
      </c>
      <c r="GGN292" s="11">
        <v>158625</v>
      </c>
      <c r="GGO292" s="18" t="s">
        <v>319</v>
      </c>
      <c r="GGP292" s="18"/>
      <c r="GGQ292" s="18" t="s">
        <v>324</v>
      </c>
      <c r="GGR292" s="3" t="s">
        <v>19</v>
      </c>
      <c r="GGS292" s="4" t="s">
        <v>626</v>
      </c>
      <c r="GGT292" s="5">
        <v>106650</v>
      </c>
      <c r="GGU292" s="5">
        <v>51975</v>
      </c>
      <c r="GGV292" s="11">
        <v>158625</v>
      </c>
      <c r="GGW292" s="18" t="s">
        <v>319</v>
      </c>
      <c r="GGX292" s="18"/>
      <c r="GGY292" s="18" t="s">
        <v>324</v>
      </c>
      <c r="GGZ292" s="3" t="s">
        <v>19</v>
      </c>
      <c r="GHA292" s="4" t="s">
        <v>626</v>
      </c>
      <c r="GHB292" s="5">
        <v>106650</v>
      </c>
      <c r="GHC292" s="5">
        <v>51975</v>
      </c>
      <c r="GHD292" s="11">
        <v>158625</v>
      </c>
      <c r="GHE292" s="18" t="s">
        <v>319</v>
      </c>
      <c r="GHF292" s="18"/>
      <c r="GHG292" s="18" t="s">
        <v>324</v>
      </c>
      <c r="GHH292" s="3" t="s">
        <v>19</v>
      </c>
      <c r="GHI292" s="4" t="s">
        <v>626</v>
      </c>
      <c r="GHJ292" s="5">
        <v>106650</v>
      </c>
      <c r="GHK292" s="5">
        <v>51975</v>
      </c>
      <c r="GHL292" s="11">
        <v>158625</v>
      </c>
      <c r="GHM292" s="18" t="s">
        <v>319</v>
      </c>
      <c r="GHN292" s="18"/>
      <c r="GHO292" s="18" t="s">
        <v>324</v>
      </c>
      <c r="GHP292" s="3" t="s">
        <v>19</v>
      </c>
      <c r="GHQ292" s="4" t="s">
        <v>626</v>
      </c>
      <c r="GHR292" s="5">
        <v>106650</v>
      </c>
      <c r="GHS292" s="5">
        <v>51975</v>
      </c>
      <c r="GHT292" s="11">
        <v>158625</v>
      </c>
      <c r="GHU292" s="18" t="s">
        <v>319</v>
      </c>
      <c r="GHV292" s="18"/>
      <c r="GHW292" s="18" t="s">
        <v>324</v>
      </c>
      <c r="GHX292" s="3" t="s">
        <v>19</v>
      </c>
      <c r="GHY292" s="4" t="s">
        <v>626</v>
      </c>
      <c r="GHZ292" s="5">
        <v>106650</v>
      </c>
      <c r="GIA292" s="5">
        <v>51975</v>
      </c>
      <c r="GIB292" s="11">
        <v>158625</v>
      </c>
      <c r="GIC292" s="18" t="s">
        <v>319</v>
      </c>
      <c r="GID292" s="18"/>
      <c r="GIE292" s="18" t="s">
        <v>324</v>
      </c>
      <c r="GIF292" s="3" t="s">
        <v>19</v>
      </c>
      <c r="GIG292" s="4" t="s">
        <v>626</v>
      </c>
      <c r="GIH292" s="5">
        <v>106650</v>
      </c>
      <c r="GII292" s="5">
        <v>51975</v>
      </c>
      <c r="GIJ292" s="11">
        <v>158625</v>
      </c>
      <c r="GIK292" s="18" t="s">
        <v>319</v>
      </c>
      <c r="GIL292" s="18"/>
      <c r="GIM292" s="18" t="s">
        <v>324</v>
      </c>
      <c r="GIN292" s="3" t="s">
        <v>19</v>
      </c>
      <c r="GIO292" s="4" t="s">
        <v>626</v>
      </c>
      <c r="GIP292" s="5">
        <v>106650</v>
      </c>
      <c r="GIQ292" s="5">
        <v>51975</v>
      </c>
      <c r="GIR292" s="11">
        <v>158625</v>
      </c>
      <c r="GIS292" s="18" t="s">
        <v>319</v>
      </c>
      <c r="GIT292" s="18"/>
      <c r="GIU292" s="18" t="s">
        <v>324</v>
      </c>
      <c r="GIV292" s="3" t="s">
        <v>19</v>
      </c>
      <c r="GIW292" s="4" t="s">
        <v>626</v>
      </c>
      <c r="GIX292" s="5">
        <v>106650</v>
      </c>
      <c r="GIY292" s="5">
        <v>51975</v>
      </c>
      <c r="GIZ292" s="11">
        <v>158625</v>
      </c>
      <c r="GJA292" s="18" t="s">
        <v>319</v>
      </c>
      <c r="GJB292" s="18"/>
      <c r="GJC292" s="18" t="s">
        <v>324</v>
      </c>
      <c r="GJD292" s="3" t="s">
        <v>19</v>
      </c>
      <c r="GJE292" s="4" t="s">
        <v>626</v>
      </c>
      <c r="GJF292" s="5">
        <v>106650</v>
      </c>
      <c r="GJG292" s="5">
        <v>51975</v>
      </c>
      <c r="GJH292" s="11">
        <v>158625</v>
      </c>
      <c r="GJI292" s="18" t="s">
        <v>319</v>
      </c>
      <c r="GJJ292" s="18"/>
      <c r="GJK292" s="18" t="s">
        <v>324</v>
      </c>
      <c r="GJL292" s="3" t="s">
        <v>19</v>
      </c>
      <c r="GJM292" s="4" t="s">
        <v>626</v>
      </c>
      <c r="GJN292" s="5">
        <v>106650</v>
      </c>
      <c r="GJO292" s="5">
        <v>51975</v>
      </c>
      <c r="GJP292" s="11">
        <v>158625</v>
      </c>
      <c r="GJQ292" s="18" t="s">
        <v>319</v>
      </c>
      <c r="GJR292" s="18"/>
      <c r="GJS292" s="18" t="s">
        <v>324</v>
      </c>
      <c r="GJT292" s="3" t="s">
        <v>19</v>
      </c>
      <c r="GJU292" s="4" t="s">
        <v>626</v>
      </c>
      <c r="GJV292" s="5">
        <v>106650</v>
      </c>
      <c r="GJW292" s="5">
        <v>51975</v>
      </c>
      <c r="GJX292" s="11">
        <v>158625</v>
      </c>
      <c r="GJY292" s="18" t="s">
        <v>319</v>
      </c>
      <c r="GJZ292" s="18"/>
      <c r="GKA292" s="18" t="s">
        <v>324</v>
      </c>
      <c r="GKB292" s="3" t="s">
        <v>19</v>
      </c>
      <c r="GKC292" s="4" t="s">
        <v>626</v>
      </c>
      <c r="GKD292" s="5">
        <v>106650</v>
      </c>
      <c r="GKE292" s="5">
        <v>51975</v>
      </c>
      <c r="GKF292" s="11">
        <v>158625</v>
      </c>
      <c r="GKG292" s="18" t="s">
        <v>319</v>
      </c>
      <c r="GKH292" s="18"/>
      <c r="GKI292" s="18" t="s">
        <v>324</v>
      </c>
      <c r="GKJ292" s="3" t="s">
        <v>19</v>
      </c>
      <c r="GKK292" s="4" t="s">
        <v>626</v>
      </c>
      <c r="GKL292" s="5">
        <v>106650</v>
      </c>
      <c r="GKM292" s="5">
        <v>51975</v>
      </c>
      <c r="GKN292" s="11">
        <v>158625</v>
      </c>
      <c r="GKO292" s="18" t="s">
        <v>319</v>
      </c>
      <c r="GKP292" s="18"/>
      <c r="GKQ292" s="18" t="s">
        <v>324</v>
      </c>
      <c r="GKR292" s="3" t="s">
        <v>19</v>
      </c>
      <c r="GKS292" s="4" t="s">
        <v>626</v>
      </c>
      <c r="GKT292" s="5">
        <v>106650</v>
      </c>
      <c r="GKU292" s="5">
        <v>51975</v>
      </c>
      <c r="GKV292" s="11">
        <v>158625</v>
      </c>
      <c r="GKW292" s="18" t="s">
        <v>319</v>
      </c>
      <c r="GKX292" s="18"/>
      <c r="GKY292" s="18" t="s">
        <v>324</v>
      </c>
      <c r="GKZ292" s="3" t="s">
        <v>19</v>
      </c>
      <c r="GLA292" s="4" t="s">
        <v>626</v>
      </c>
      <c r="GLB292" s="5">
        <v>106650</v>
      </c>
      <c r="GLC292" s="5">
        <v>51975</v>
      </c>
      <c r="GLD292" s="11">
        <v>158625</v>
      </c>
      <c r="GLE292" s="18" t="s">
        <v>319</v>
      </c>
      <c r="GLF292" s="18"/>
      <c r="GLG292" s="18" t="s">
        <v>324</v>
      </c>
      <c r="GLH292" s="3" t="s">
        <v>19</v>
      </c>
      <c r="GLI292" s="4" t="s">
        <v>626</v>
      </c>
      <c r="GLJ292" s="5">
        <v>106650</v>
      </c>
      <c r="GLK292" s="5">
        <v>51975</v>
      </c>
      <c r="GLL292" s="11">
        <v>158625</v>
      </c>
      <c r="GLM292" s="18" t="s">
        <v>319</v>
      </c>
      <c r="GLN292" s="18"/>
      <c r="GLO292" s="18" t="s">
        <v>324</v>
      </c>
      <c r="GLP292" s="3" t="s">
        <v>19</v>
      </c>
      <c r="GLQ292" s="4" t="s">
        <v>626</v>
      </c>
      <c r="GLR292" s="5">
        <v>106650</v>
      </c>
      <c r="GLS292" s="5">
        <v>51975</v>
      </c>
      <c r="GLT292" s="11">
        <v>158625</v>
      </c>
      <c r="GLU292" s="18" t="s">
        <v>319</v>
      </c>
      <c r="GLV292" s="18"/>
      <c r="GLW292" s="18" t="s">
        <v>324</v>
      </c>
      <c r="GLX292" s="3" t="s">
        <v>19</v>
      </c>
      <c r="GLY292" s="4" t="s">
        <v>626</v>
      </c>
      <c r="GLZ292" s="5">
        <v>106650</v>
      </c>
      <c r="GMA292" s="5">
        <v>51975</v>
      </c>
      <c r="GMB292" s="11">
        <v>158625</v>
      </c>
      <c r="GMC292" s="18" t="s">
        <v>319</v>
      </c>
      <c r="GMD292" s="18"/>
      <c r="GME292" s="18" t="s">
        <v>324</v>
      </c>
      <c r="GMF292" s="3" t="s">
        <v>19</v>
      </c>
      <c r="GMG292" s="4" t="s">
        <v>626</v>
      </c>
      <c r="GMH292" s="5">
        <v>106650</v>
      </c>
      <c r="GMI292" s="5">
        <v>51975</v>
      </c>
      <c r="GMJ292" s="11">
        <v>158625</v>
      </c>
      <c r="GMK292" s="18" t="s">
        <v>319</v>
      </c>
      <c r="GML292" s="18"/>
      <c r="GMM292" s="18" t="s">
        <v>324</v>
      </c>
      <c r="GMN292" s="3" t="s">
        <v>19</v>
      </c>
      <c r="GMO292" s="4" t="s">
        <v>626</v>
      </c>
      <c r="GMP292" s="5">
        <v>106650</v>
      </c>
      <c r="GMQ292" s="5">
        <v>51975</v>
      </c>
      <c r="GMR292" s="11">
        <v>158625</v>
      </c>
      <c r="GMS292" s="18" t="s">
        <v>319</v>
      </c>
      <c r="GMT292" s="18"/>
      <c r="GMU292" s="18" t="s">
        <v>324</v>
      </c>
      <c r="GMV292" s="3" t="s">
        <v>19</v>
      </c>
      <c r="GMW292" s="4" t="s">
        <v>626</v>
      </c>
      <c r="GMX292" s="5">
        <v>106650</v>
      </c>
      <c r="GMY292" s="5">
        <v>51975</v>
      </c>
      <c r="GMZ292" s="11">
        <v>158625</v>
      </c>
      <c r="GNA292" s="18" t="s">
        <v>319</v>
      </c>
      <c r="GNB292" s="18"/>
      <c r="GNC292" s="18" t="s">
        <v>324</v>
      </c>
      <c r="GND292" s="3" t="s">
        <v>19</v>
      </c>
      <c r="GNE292" s="4" t="s">
        <v>626</v>
      </c>
      <c r="GNF292" s="5">
        <v>106650</v>
      </c>
      <c r="GNG292" s="5">
        <v>51975</v>
      </c>
      <c r="GNH292" s="11">
        <v>158625</v>
      </c>
      <c r="GNI292" s="18" t="s">
        <v>319</v>
      </c>
      <c r="GNJ292" s="18"/>
      <c r="GNK292" s="18" t="s">
        <v>324</v>
      </c>
      <c r="GNL292" s="3" t="s">
        <v>19</v>
      </c>
      <c r="GNM292" s="4" t="s">
        <v>626</v>
      </c>
      <c r="GNN292" s="5">
        <v>106650</v>
      </c>
      <c r="GNO292" s="5">
        <v>51975</v>
      </c>
      <c r="GNP292" s="11">
        <v>158625</v>
      </c>
      <c r="GNQ292" s="18" t="s">
        <v>319</v>
      </c>
      <c r="GNR292" s="18"/>
      <c r="GNS292" s="18" t="s">
        <v>324</v>
      </c>
      <c r="GNT292" s="3" t="s">
        <v>19</v>
      </c>
      <c r="GNU292" s="4" t="s">
        <v>626</v>
      </c>
      <c r="GNV292" s="5">
        <v>106650</v>
      </c>
      <c r="GNW292" s="5">
        <v>51975</v>
      </c>
      <c r="GNX292" s="11">
        <v>158625</v>
      </c>
      <c r="GNY292" s="18" t="s">
        <v>319</v>
      </c>
      <c r="GNZ292" s="18"/>
      <c r="GOA292" s="18" t="s">
        <v>324</v>
      </c>
      <c r="GOB292" s="3" t="s">
        <v>19</v>
      </c>
      <c r="GOC292" s="4" t="s">
        <v>626</v>
      </c>
      <c r="GOD292" s="5">
        <v>106650</v>
      </c>
      <c r="GOE292" s="5">
        <v>51975</v>
      </c>
      <c r="GOF292" s="11">
        <v>158625</v>
      </c>
      <c r="GOG292" s="18" t="s">
        <v>319</v>
      </c>
      <c r="GOH292" s="18"/>
      <c r="GOI292" s="18" t="s">
        <v>324</v>
      </c>
      <c r="GOJ292" s="3" t="s">
        <v>19</v>
      </c>
      <c r="GOK292" s="4" t="s">
        <v>626</v>
      </c>
      <c r="GOL292" s="5">
        <v>106650</v>
      </c>
      <c r="GOM292" s="5">
        <v>51975</v>
      </c>
      <c r="GON292" s="11">
        <v>158625</v>
      </c>
      <c r="GOO292" s="18" t="s">
        <v>319</v>
      </c>
      <c r="GOP292" s="18"/>
      <c r="GOQ292" s="18" t="s">
        <v>324</v>
      </c>
      <c r="GOR292" s="3" t="s">
        <v>19</v>
      </c>
      <c r="GOS292" s="4" t="s">
        <v>626</v>
      </c>
      <c r="GOT292" s="5">
        <v>106650</v>
      </c>
      <c r="GOU292" s="5">
        <v>51975</v>
      </c>
      <c r="GOV292" s="11">
        <v>158625</v>
      </c>
      <c r="GOW292" s="18" t="s">
        <v>319</v>
      </c>
      <c r="GOX292" s="18"/>
      <c r="GOY292" s="18" t="s">
        <v>324</v>
      </c>
      <c r="GOZ292" s="3" t="s">
        <v>19</v>
      </c>
      <c r="GPA292" s="4" t="s">
        <v>626</v>
      </c>
      <c r="GPB292" s="5">
        <v>106650</v>
      </c>
      <c r="GPC292" s="5">
        <v>51975</v>
      </c>
      <c r="GPD292" s="11">
        <v>158625</v>
      </c>
      <c r="GPE292" s="18" t="s">
        <v>319</v>
      </c>
      <c r="GPF292" s="18"/>
      <c r="GPG292" s="18" t="s">
        <v>324</v>
      </c>
      <c r="GPH292" s="3" t="s">
        <v>19</v>
      </c>
      <c r="GPI292" s="4" t="s">
        <v>626</v>
      </c>
      <c r="GPJ292" s="5">
        <v>106650</v>
      </c>
      <c r="GPK292" s="5">
        <v>51975</v>
      </c>
      <c r="GPL292" s="11">
        <v>158625</v>
      </c>
      <c r="GPM292" s="18" t="s">
        <v>319</v>
      </c>
      <c r="GPN292" s="18"/>
      <c r="GPO292" s="18" t="s">
        <v>324</v>
      </c>
      <c r="GPP292" s="3" t="s">
        <v>19</v>
      </c>
      <c r="GPQ292" s="4" t="s">
        <v>626</v>
      </c>
      <c r="GPR292" s="5">
        <v>106650</v>
      </c>
      <c r="GPS292" s="5">
        <v>51975</v>
      </c>
      <c r="GPT292" s="11">
        <v>158625</v>
      </c>
      <c r="GPU292" s="18" t="s">
        <v>319</v>
      </c>
      <c r="GPV292" s="18"/>
      <c r="GPW292" s="18" t="s">
        <v>324</v>
      </c>
      <c r="GPX292" s="3" t="s">
        <v>19</v>
      </c>
      <c r="GPY292" s="4" t="s">
        <v>626</v>
      </c>
      <c r="GPZ292" s="5">
        <v>106650</v>
      </c>
      <c r="GQA292" s="5">
        <v>51975</v>
      </c>
      <c r="GQB292" s="11">
        <v>158625</v>
      </c>
      <c r="GQC292" s="18" t="s">
        <v>319</v>
      </c>
      <c r="GQD292" s="18"/>
      <c r="GQE292" s="18" t="s">
        <v>324</v>
      </c>
      <c r="GQF292" s="3" t="s">
        <v>19</v>
      </c>
      <c r="GQG292" s="4" t="s">
        <v>626</v>
      </c>
      <c r="GQH292" s="5">
        <v>106650</v>
      </c>
      <c r="GQI292" s="5">
        <v>51975</v>
      </c>
      <c r="GQJ292" s="11">
        <v>158625</v>
      </c>
      <c r="GQK292" s="18" t="s">
        <v>319</v>
      </c>
      <c r="GQL292" s="18"/>
      <c r="GQM292" s="18" t="s">
        <v>324</v>
      </c>
      <c r="GQN292" s="3" t="s">
        <v>19</v>
      </c>
      <c r="GQO292" s="4" t="s">
        <v>626</v>
      </c>
      <c r="GQP292" s="5">
        <v>106650</v>
      </c>
      <c r="GQQ292" s="5">
        <v>51975</v>
      </c>
      <c r="GQR292" s="11">
        <v>158625</v>
      </c>
      <c r="GQS292" s="18" t="s">
        <v>319</v>
      </c>
      <c r="GQT292" s="18"/>
      <c r="GQU292" s="18" t="s">
        <v>324</v>
      </c>
      <c r="GQV292" s="3" t="s">
        <v>19</v>
      </c>
      <c r="GQW292" s="4" t="s">
        <v>626</v>
      </c>
      <c r="GQX292" s="5">
        <v>106650</v>
      </c>
      <c r="GQY292" s="5">
        <v>51975</v>
      </c>
      <c r="GQZ292" s="11">
        <v>158625</v>
      </c>
      <c r="GRA292" s="18" t="s">
        <v>319</v>
      </c>
      <c r="GRB292" s="18"/>
      <c r="GRC292" s="18" t="s">
        <v>324</v>
      </c>
      <c r="GRD292" s="3" t="s">
        <v>19</v>
      </c>
      <c r="GRE292" s="4" t="s">
        <v>626</v>
      </c>
      <c r="GRF292" s="5">
        <v>106650</v>
      </c>
      <c r="GRG292" s="5">
        <v>51975</v>
      </c>
      <c r="GRH292" s="11">
        <v>158625</v>
      </c>
      <c r="GRI292" s="18" t="s">
        <v>319</v>
      </c>
      <c r="GRJ292" s="18"/>
      <c r="GRK292" s="18" t="s">
        <v>324</v>
      </c>
      <c r="GRL292" s="3" t="s">
        <v>19</v>
      </c>
      <c r="GRM292" s="4" t="s">
        <v>626</v>
      </c>
      <c r="GRN292" s="5">
        <v>106650</v>
      </c>
      <c r="GRO292" s="5">
        <v>51975</v>
      </c>
      <c r="GRP292" s="11">
        <v>158625</v>
      </c>
      <c r="GRQ292" s="18" t="s">
        <v>319</v>
      </c>
      <c r="GRR292" s="18"/>
      <c r="GRS292" s="18" t="s">
        <v>324</v>
      </c>
      <c r="GRT292" s="3" t="s">
        <v>19</v>
      </c>
      <c r="GRU292" s="4" t="s">
        <v>626</v>
      </c>
      <c r="GRV292" s="5">
        <v>106650</v>
      </c>
      <c r="GRW292" s="5">
        <v>51975</v>
      </c>
      <c r="GRX292" s="11">
        <v>158625</v>
      </c>
      <c r="GRY292" s="18" t="s">
        <v>319</v>
      </c>
      <c r="GRZ292" s="18"/>
      <c r="GSA292" s="18" t="s">
        <v>324</v>
      </c>
      <c r="GSB292" s="3" t="s">
        <v>19</v>
      </c>
      <c r="GSC292" s="4" t="s">
        <v>626</v>
      </c>
      <c r="GSD292" s="5">
        <v>106650</v>
      </c>
      <c r="GSE292" s="5">
        <v>51975</v>
      </c>
      <c r="GSF292" s="11">
        <v>158625</v>
      </c>
      <c r="GSG292" s="18" t="s">
        <v>319</v>
      </c>
      <c r="GSH292" s="18"/>
      <c r="GSI292" s="18" t="s">
        <v>324</v>
      </c>
      <c r="GSJ292" s="3" t="s">
        <v>19</v>
      </c>
      <c r="GSK292" s="4" t="s">
        <v>626</v>
      </c>
      <c r="GSL292" s="5">
        <v>106650</v>
      </c>
      <c r="GSM292" s="5">
        <v>51975</v>
      </c>
      <c r="GSN292" s="11">
        <v>158625</v>
      </c>
      <c r="GSO292" s="18" t="s">
        <v>319</v>
      </c>
      <c r="GSP292" s="18"/>
      <c r="GSQ292" s="18" t="s">
        <v>324</v>
      </c>
      <c r="GSR292" s="3" t="s">
        <v>19</v>
      </c>
      <c r="GSS292" s="4" t="s">
        <v>626</v>
      </c>
      <c r="GST292" s="5">
        <v>106650</v>
      </c>
      <c r="GSU292" s="5">
        <v>51975</v>
      </c>
      <c r="GSV292" s="11">
        <v>158625</v>
      </c>
      <c r="GSW292" s="18" t="s">
        <v>319</v>
      </c>
      <c r="GSX292" s="18"/>
      <c r="GSY292" s="18" t="s">
        <v>324</v>
      </c>
      <c r="GSZ292" s="3" t="s">
        <v>19</v>
      </c>
      <c r="GTA292" s="4" t="s">
        <v>626</v>
      </c>
      <c r="GTB292" s="5">
        <v>106650</v>
      </c>
      <c r="GTC292" s="5">
        <v>51975</v>
      </c>
      <c r="GTD292" s="11">
        <v>158625</v>
      </c>
      <c r="GTE292" s="18" t="s">
        <v>319</v>
      </c>
      <c r="GTF292" s="18"/>
      <c r="GTG292" s="18" t="s">
        <v>324</v>
      </c>
      <c r="GTH292" s="3" t="s">
        <v>19</v>
      </c>
      <c r="GTI292" s="4" t="s">
        <v>626</v>
      </c>
      <c r="GTJ292" s="5">
        <v>106650</v>
      </c>
      <c r="GTK292" s="5">
        <v>51975</v>
      </c>
      <c r="GTL292" s="11">
        <v>158625</v>
      </c>
      <c r="GTM292" s="18" t="s">
        <v>319</v>
      </c>
      <c r="GTN292" s="18"/>
      <c r="GTO292" s="18" t="s">
        <v>324</v>
      </c>
      <c r="GTP292" s="3" t="s">
        <v>19</v>
      </c>
      <c r="GTQ292" s="4" t="s">
        <v>626</v>
      </c>
      <c r="GTR292" s="5">
        <v>106650</v>
      </c>
      <c r="GTS292" s="5">
        <v>51975</v>
      </c>
      <c r="GTT292" s="11">
        <v>158625</v>
      </c>
      <c r="GTU292" s="18" t="s">
        <v>319</v>
      </c>
      <c r="GTV292" s="18"/>
      <c r="GTW292" s="18" t="s">
        <v>324</v>
      </c>
      <c r="GTX292" s="3" t="s">
        <v>19</v>
      </c>
      <c r="GTY292" s="4" t="s">
        <v>626</v>
      </c>
      <c r="GTZ292" s="5">
        <v>106650</v>
      </c>
      <c r="GUA292" s="5">
        <v>51975</v>
      </c>
      <c r="GUB292" s="11">
        <v>158625</v>
      </c>
      <c r="GUC292" s="18" t="s">
        <v>319</v>
      </c>
      <c r="GUD292" s="18"/>
      <c r="GUE292" s="18" t="s">
        <v>324</v>
      </c>
      <c r="GUF292" s="3" t="s">
        <v>19</v>
      </c>
      <c r="GUG292" s="4" t="s">
        <v>626</v>
      </c>
      <c r="GUH292" s="5">
        <v>106650</v>
      </c>
      <c r="GUI292" s="5">
        <v>51975</v>
      </c>
      <c r="GUJ292" s="11">
        <v>158625</v>
      </c>
      <c r="GUK292" s="18" t="s">
        <v>319</v>
      </c>
      <c r="GUL292" s="18"/>
      <c r="GUM292" s="18" t="s">
        <v>324</v>
      </c>
      <c r="GUN292" s="3" t="s">
        <v>19</v>
      </c>
      <c r="GUO292" s="4" t="s">
        <v>626</v>
      </c>
      <c r="GUP292" s="5">
        <v>106650</v>
      </c>
      <c r="GUQ292" s="5">
        <v>51975</v>
      </c>
      <c r="GUR292" s="11">
        <v>158625</v>
      </c>
      <c r="GUS292" s="18" t="s">
        <v>319</v>
      </c>
      <c r="GUT292" s="18"/>
      <c r="GUU292" s="18" t="s">
        <v>324</v>
      </c>
      <c r="GUV292" s="3" t="s">
        <v>19</v>
      </c>
      <c r="GUW292" s="4" t="s">
        <v>626</v>
      </c>
      <c r="GUX292" s="5">
        <v>106650</v>
      </c>
      <c r="GUY292" s="5">
        <v>51975</v>
      </c>
      <c r="GUZ292" s="11">
        <v>158625</v>
      </c>
      <c r="GVA292" s="18" t="s">
        <v>319</v>
      </c>
      <c r="GVB292" s="18"/>
      <c r="GVC292" s="18" t="s">
        <v>324</v>
      </c>
      <c r="GVD292" s="3" t="s">
        <v>19</v>
      </c>
      <c r="GVE292" s="4" t="s">
        <v>626</v>
      </c>
      <c r="GVF292" s="5">
        <v>106650</v>
      </c>
      <c r="GVG292" s="5">
        <v>51975</v>
      </c>
      <c r="GVH292" s="11">
        <v>158625</v>
      </c>
      <c r="GVI292" s="18" t="s">
        <v>319</v>
      </c>
      <c r="GVJ292" s="18"/>
      <c r="GVK292" s="18" t="s">
        <v>324</v>
      </c>
      <c r="GVL292" s="3" t="s">
        <v>19</v>
      </c>
      <c r="GVM292" s="4" t="s">
        <v>626</v>
      </c>
      <c r="GVN292" s="5">
        <v>106650</v>
      </c>
      <c r="GVO292" s="5">
        <v>51975</v>
      </c>
      <c r="GVP292" s="11">
        <v>158625</v>
      </c>
      <c r="GVQ292" s="18" t="s">
        <v>319</v>
      </c>
      <c r="GVR292" s="18"/>
      <c r="GVS292" s="18" t="s">
        <v>324</v>
      </c>
      <c r="GVT292" s="3" t="s">
        <v>19</v>
      </c>
      <c r="GVU292" s="4" t="s">
        <v>626</v>
      </c>
      <c r="GVV292" s="5">
        <v>106650</v>
      </c>
      <c r="GVW292" s="5">
        <v>51975</v>
      </c>
      <c r="GVX292" s="11">
        <v>158625</v>
      </c>
      <c r="GVY292" s="18" t="s">
        <v>319</v>
      </c>
      <c r="GVZ292" s="18"/>
      <c r="GWA292" s="18" t="s">
        <v>324</v>
      </c>
      <c r="GWB292" s="3" t="s">
        <v>19</v>
      </c>
      <c r="GWC292" s="4" t="s">
        <v>626</v>
      </c>
      <c r="GWD292" s="5">
        <v>106650</v>
      </c>
      <c r="GWE292" s="5">
        <v>51975</v>
      </c>
      <c r="GWF292" s="11">
        <v>158625</v>
      </c>
      <c r="GWG292" s="18" t="s">
        <v>319</v>
      </c>
      <c r="GWH292" s="18"/>
      <c r="GWI292" s="18" t="s">
        <v>324</v>
      </c>
      <c r="GWJ292" s="3" t="s">
        <v>19</v>
      </c>
      <c r="GWK292" s="4" t="s">
        <v>626</v>
      </c>
      <c r="GWL292" s="5">
        <v>106650</v>
      </c>
      <c r="GWM292" s="5">
        <v>51975</v>
      </c>
      <c r="GWN292" s="11">
        <v>158625</v>
      </c>
      <c r="GWO292" s="18" t="s">
        <v>319</v>
      </c>
      <c r="GWP292" s="18"/>
      <c r="GWQ292" s="18" t="s">
        <v>324</v>
      </c>
      <c r="GWR292" s="3" t="s">
        <v>19</v>
      </c>
      <c r="GWS292" s="4" t="s">
        <v>626</v>
      </c>
      <c r="GWT292" s="5">
        <v>106650</v>
      </c>
      <c r="GWU292" s="5">
        <v>51975</v>
      </c>
      <c r="GWV292" s="11">
        <v>158625</v>
      </c>
      <c r="GWW292" s="18" t="s">
        <v>319</v>
      </c>
      <c r="GWX292" s="18"/>
      <c r="GWY292" s="18" t="s">
        <v>324</v>
      </c>
      <c r="GWZ292" s="3" t="s">
        <v>19</v>
      </c>
      <c r="GXA292" s="4" t="s">
        <v>626</v>
      </c>
      <c r="GXB292" s="5">
        <v>106650</v>
      </c>
      <c r="GXC292" s="5">
        <v>51975</v>
      </c>
      <c r="GXD292" s="11">
        <v>158625</v>
      </c>
      <c r="GXE292" s="18" t="s">
        <v>319</v>
      </c>
      <c r="GXF292" s="18"/>
      <c r="GXG292" s="18" t="s">
        <v>324</v>
      </c>
      <c r="GXH292" s="3" t="s">
        <v>19</v>
      </c>
      <c r="GXI292" s="4" t="s">
        <v>626</v>
      </c>
      <c r="GXJ292" s="5">
        <v>106650</v>
      </c>
      <c r="GXK292" s="5">
        <v>51975</v>
      </c>
      <c r="GXL292" s="11">
        <v>158625</v>
      </c>
      <c r="GXM292" s="18" t="s">
        <v>319</v>
      </c>
      <c r="GXN292" s="18"/>
      <c r="GXO292" s="18" t="s">
        <v>324</v>
      </c>
      <c r="GXP292" s="3" t="s">
        <v>19</v>
      </c>
      <c r="GXQ292" s="4" t="s">
        <v>626</v>
      </c>
      <c r="GXR292" s="5">
        <v>106650</v>
      </c>
      <c r="GXS292" s="5">
        <v>51975</v>
      </c>
      <c r="GXT292" s="11">
        <v>158625</v>
      </c>
      <c r="GXU292" s="18" t="s">
        <v>319</v>
      </c>
      <c r="GXV292" s="18"/>
      <c r="GXW292" s="18" t="s">
        <v>324</v>
      </c>
      <c r="GXX292" s="3" t="s">
        <v>19</v>
      </c>
      <c r="GXY292" s="4" t="s">
        <v>626</v>
      </c>
      <c r="GXZ292" s="5">
        <v>106650</v>
      </c>
      <c r="GYA292" s="5">
        <v>51975</v>
      </c>
      <c r="GYB292" s="11">
        <v>158625</v>
      </c>
      <c r="GYC292" s="18" t="s">
        <v>319</v>
      </c>
      <c r="GYD292" s="18"/>
      <c r="GYE292" s="18" t="s">
        <v>324</v>
      </c>
      <c r="GYF292" s="3" t="s">
        <v>19</v>
      </c>
      <c r="GYG292" s="4" t="s">
        <v>626</v>
      </c>
      <c r="GYH292" s="5">
        <v>106650</v>
      </c>
      <c r="GYI292" s="5">
        <v>51975</v>
      </c>
      <c r="GYJ292" s="11">
        <v>158625</v>
      </c>
      <c r="GYK292" s="18" t="s">
        <v>319</v>
      </c>
      <c r="GYL292" s="18"/>
      <c r="GYM292" s="18" t="s">
        <v>324</v>
      </c>
      <c r="GYN292" s="3" t="s">
        <v>19</v>
      </c>
      <c r="GYO292" s="4" t="s">
        <v>626</v>
      </c>
      <c r="GYP292" s="5">
        <v>106650</v>
      </c>
      <c r="GYQ292" s="5">
        <v>51975</v>
      </c>
      <c r="GYR292" s="11">
        <v>158625</v>
      </c>
      <c r="GYS292" s="18" t="s">
        <v>319</v>
      </c>
      <c r="GYT292" s="18"/>
      <c r="GYU292" s="18" t="s">
        <v>324</v>
      </c>
      <c r="GYV292" s="3" t="s">
        <v>19</v>
      </c>
      <c r="GYW292" s="4" t="s">
        <v>626</v>
      </c>
      <c r="GYX292" s="5">
        <v>106650</v>
      </c>
      <c r="GYY292" s="5">
        <v>51975</v>
      </c>
      <c r="GYZ292" s="11">
        <v>158625</v>
      </c>
      <c r="GZA292" s="18" t="s">
        <v>319</v>
      </c>
      <c r="GZB292" s="18"/>
      <c r="GZC292" s="18" t="s">
        <v>324</v>
      </c>
      <c r="GZD292" s="3" t="s">
        <v>19</v>
      </c>
      <c r="GZE292" s="4" t="s">
        <v>626</v>
      </c>
      <c r="GZF292" s="5">
        <v>106650</v>
      </c>
      <c r="GZG292" s="5">
        <v>51975</v>
      </c>
      <c r="GZH292" s="11">
        <v>158625</v>
      </c>
      <c r="GZI292" s="18" t="s">
        <v>319</v>
      </c>
      <c r="GZJ292" s="18"/>
      <c r="GZK292" s="18" t="s">
        <v>324</v>
      </c>
      <c r="GZL292" s="3" t="s">
        <v>19</v>
      </c>
      <c r="GZM292" s="4" t="s">
        <v>626</v>
      </c>
      <c r="GZN292" s="5">
        <v>106650</v>
      </c>
      <c r="GZO292" s="5">
        <v>51975</v>
      </c>
      <c r="GZP292" s="11">
        <v>158625</v>
      </c>
      <c r="GZQ292" s="18" t="s">
        <v>319</v>
      </c>
      <c r="GZR292" s="18"/>
      <c r="GZS292" s="18" t="s">
        <v>324</v>
      </c>
      <c r="GZT292" s="3" t="s">
        <v>19</v>
      </c>
      <c r="GZU292" s="4" t="s">
        <v>626</v>
      </c>
      <c r="GZV292" s="5">
        <v>106650</v>
      </c>
      <c r="GZW292" s="5">
        <v>51975</v>
      </c>
      <c r="GZX292" s="11">
        <v>158625</v>
      </c>
      <c r="GZY292" s="18" t="s">
        <v>319</v>
      </c>
      <c r="GZZ292" s="18"/>
      <c r="HAA292" s="18" t="s">
        <v>324</v>
      </c>
      <c r="HAB292" s="3" t="s">
        <v>19</v>
      </c>
      <c r="HAC292" s="4" t="s">
        <v>626</v>
      </c>
      <c r="HAD292" s="5">
        <v>106650</v>
      </c>
      <c r="HAE292" s="5">
        <v>51975</v>
      </c>
      <c r="HAF292" s="11">
        <v>158625</v>
      </c>
      <c r="HAG292" s="18" t="s">
        <v>319</v>
      </c>
      <c r="HAH292" s="18"/>
      <c r="HAI292" s="18" t="s">
        <v>324</v>
      </c>
      <c r="HAJ292" s="3" t="s">
        <v>19</v>
      </c>
      <c r="HAK292" s="4" t="s">
        <v>626</v>
      </c>
      <c r="HAL292" s="5">
        <v>106650</v>
      </c>
      <c r="HAM292" s="5">
        <v>51975</v>
      </c>
      <c r="HAN292" s="11">
        <v>158625</v>
      </c>
      <c r="HAO292" s="18" t="s">
        <v>319</v>
      </c>
      <c r="HAP292" s="18"/>
      <c r="HAQ292" s="18" t="s">
        <v>324</v>
      </c>
      <c r="HAR292" s="3" t="s">
        <v>19</v>
      </c>
      <c r="HAS292" s="4" t="s">
        <v>626</v>
      </c>
      <c r="HAT292" s="5">
        <v>106650</v>
      </c>
      <c r="HAU292" s="5">
        <v>51975</v>
      </c>
      <c r="HAV292" s="11">
        <v>158625</v>
      </c>
      <c r="HAW292" s="18" t="s">
        <v>319</v>
      </c>
      <c r="HAX292" s="18"/>
      <c r="HAY292" s="18" t="s">
        <v>324</v>
      </c>
      <c r="HAZ292" s="3" t="s">
        <v>19</v>
      </c>
      <c r="HBA292" s="4" t="s">
        <v>626</v>
      </c>
      <c r="HBB292" s="5">
        <v>106650</v>
      </c>
      <c r="HBC292" s="5">
        <v>51975</v>
      </c>
      <c r="HBD292" s="11">
        <v>158625</v>
      </c>
      <c r="HBE292" s="18" t="s">
        <v>319</v>
      </c>
      <c r="HBF292" s="18"/>
      <c r="HBG292" s="18" t="s">
        <v>324</v>
      </c>
      <c r="HBH292" s="3" t="s">
        <v>19</v>
      </c>
      <c r="HBI292" s="4" t="s">
        <v>626</v>
      </c>
      <c r="HBJ292" s="5">
        <v>106650</v>
      </c>
      <c r="HBK292" s="5">
        <v>51975</v>
      </c>
      <c r="HBL292" s="11">
        <v>158625</v>
      </c>
      <c r="HBM292" s="18" t="s">
        <v>319</v>
      </c>
      <c r="HBN292" s="18"/>
      <c r="HBO292" s="18" t="s">
        <v>324</v>
      </c>
      <c r="HBP292" s="3" t="s">
        <v>19</v>
      </c>
      <c r="HBQ292" s="4" t="s">
        <v>626</v>
      </c>
      <c r="HBR292" s="5">
        <v>106650</v>
      </c>
      <c r="HBS292" s="5">
        <v>51975</v>
      </c>
      <c r="HBT292" s="11">
        <v>158625</v>
      </c>
      <c r="HBU292" s="18" t="s">
        <v>319</v>
      </c>
      <c r="HBV292" s="18"/>
      <c r="HBW292" s="18" t="s">
        <v>324</v>
      </c>
      <c r="HBX292" s="3" t="s">
        <v>19</v>
      </c>
      <c r="HBY292" s="4" t="s">
        <v>626</v>
      </c>
      <c r="HBZ292" s="5">
        <v>106650</v>
      </c>
      <c r="HCA292" s="5">
        <v>51975</v>
      </c>
      <c r="HCB292" s="11">
        <v>158625</v>
      </c>
      <c r="HCC292" s="18" t="s">
        <v>319</v>
      </c>
      <c r="HCD292" s="18"/>
      <c r="HCE292" s="18" t="s">
        <v>324</v>
      </c>
      <c r="HCF292" s="3" t="s">
        <v>19</v>
      </c>
      <c r="HCG292" s="4" t="s">
        <v>626</v>
      </c>
      <c r="HCH292" s="5">
        <v>106650</v>
      </c>
      <c r="HCI292" s="5">
        <v>51975</v>
      </c>
      <c r="HCJ292" s="11">
        <v>158625</v>
      </c>
      <c r="HCK292" s="18" t="s">
        <v>319</v>
      </c>
      <c r="HCL292" s="18"/>
      <c r="HCM292" s="18" t="s">
        <v>324</v>
      </c>
      <c r="HCN292" s="3" t="s">
        <v>19</v>
      </c>
      <c r="HCO292" s="4" t="s">
        <v>626</v>
      </c>
      <c r="HCP292" s="5">
        <v>106650</v>
      </c>
      <c r="HCQ292" s="5">
        <v>51975</v>
      </c>
      <c r="HCR292" s="11">
        <v>158625</v>
      </c>
      <c r="HCS292" s="18" t="s">
        <v>319</v>
      </c>
      <c r="HCT292" s="18"/>
      <c r="HCU292" s="18" t="s">
        <v>324</v>
      </c>
      <c r="HCV292" s="3" t="s">
        <v>19</v>
      </c>
      <c r="HCW292" s="4" t="s">
        <v>626</v>
      </c>
      <c r="HCX292" s="5">
        <v>106650</v>
      </c>
      <c r="HCY292" s="5">
        <v>51975</v>
      </c>
      <c r="HCZ292" s="11">
        <v>158625</v>
      </c>
      <c r="HDA292" s="18" t="s">
        <v>319</v>
      </c>
      <c r="HDB292" s="18"/>
      <c r="HDC292" s="18" t="s">
        <v>324</v>
      </c>
      <c r="HDD292" s="3" t="s">
        <v>19</v>
      </c>
      <c r="HDE292" s="4" t="s">
        <v>626</v>
      </c>
      <c r="HDF292" s="5">
        <v>106650</v>
      </c>
      <c r="HDG292" s="5">
        <v>51975</v>
      </c>
      <c r="HDH292" s="11">
        <v>158625</v>
      </c>
      <c r="HDI292" s="18" t="s">
        <v>319</v>
      </c>
      <c r="HDJ292" s="18"/>
      <c r="HDK292" s="18" t="s">
        <v>324</v>
      </c>
      <c r="HDL292" s="3" t="s">
        <v>19</v>
      </c>
      <c r="HDM292" s="4" t="s">
        <v>626</v>
      </c>
      <c r="HDN292" s="5">
        <v>106650</v>
      </c>
      <c r="HDO292" s="5">
        <v>51975</v>
      </c>
      <c r="HDP292" s="11">
        <v>158625</v>
      </c>
      <c r="HDQ292" s="18" t="s">
        <v>319</v>
      </c>
      <c r="HDR292" s="18"/>
      <c r="HDS292" s="18" t="s">
        <v>324</v>
      </c>
      <c r="HDT292" s="3" t="s">
        <v>19</v>
      </c>
      <c r="HDU292" s="4" t="s">
        <v>626</v>
      </c>
      <c r="HDV292" s="5">
        <v>106650</v>
      </c>
      <c r="HDW292" s="5">
        <v>51975</v>
      </c>
      <c r="HDX292" s="11">
        <v>158625</v>
      </c>
      <c r="HDY292" s="18" t="s">
        <v>319</v>
      </c>
      <c r="HDZ292" s="18"/>
      <c r="HEA292" s="18" t="s">
        <v>324</v>
      </c>
      <c r="HEB292" s="3" t="s">
        <v>19</v>
      </c>
      <c r="HEC292" s="4" t="s">
        <v>626</v>
      </c>
      <c r="HED292" s="5">
        <v>106650</v>
      </c>
      <c r="HEE292" s="5">
        <v>51975</v>
      </c>
      <c r="HEF292" s="11">
        <v>158625</v>
      </c>
      <c r="HEG292" s="18" t="s">
        <v>319</v>
      </c>
      <c r="HEH292" s="18"/>
      <c r="HEI292" s="18" t="s">
        <v>324</v>
      </c>
      <c r="HEJ292" s="3" t="s">
        <v>19</v>
      </c>
      <c r="HEK292" s="4" t="s">
        <v>626</v>
      </c>
      <c r="HEL292" s="5">
        <v>106650</v>
      </c>
      <c r="HEM292" s="5">
        <v>51975</v>
      </c>
      <c r="HEN292" s="11">
        <v>158625</v>
      </c>
      <c r="HEO292" s="18" t="s">
        <v>319</v>
      </c>
      <c r="HEP292" s="18"/>
      <c r="HEQ292" s="18" t="s">
        <v>324</v>
      </c>
      <c r="HER292" s="3" t="s">
        <v>19</v>
      </c>
      <c r="HES292" s="4" t="s">
        <v>626</v>
      </c>
      <c r="HET292" s="5">
        <v>106650</v>
      </c>
      <c r="HEU292" s="5">
        <v>51975</v>
      </c>
      <c r="HEV292" s="11">
        <v>158625</v>
      </c>
      <c r="HEW292" s="18" t="s">
        <v>319</v>
      </c>
      <c r="HEX292" s="18"/>
      <c r="HEY292" s="18" t="s">
        <v>324</v>
      </c>
      <c r="HEZ292" s="3" t="s">
        <v>19</v>
      </c>
      <c r="HFA292" s="4" t="s">
        <v>626</v>
      </c>
      <c r="HFB292" s="5">
        <v>106650</v>
      </c>
      <c r="HFC292" s="5">
        <v>51975</v>
      </c>
      <c r="HFD292" s="11">
        <v>158625</v>
      </c>
      <c r="HFE292" s="18" t="s">
        <v>319</v>
      </c>
      <c r="HFF292" s="18"/>
      <c r="HFG292" s="18" t="s">
        <v>324</v>
      </c>
      <c r="HFH292" s="3" t="s">
        <v>19</v>
      </c>
      <c r="HFI292" s="4" t="s">
        <v>626</v>
      </c>
      <c r="HFJ292" s="5">
        <v>106650</v>
      </c>
      <c r="HFK292" s="5">
        <v>51975</v>
      </c>
      <c r="HFL292" s="11">
        <v>158625</v>
      </c>
      <c r="HFM292" s="18" t="s">
        <v>319</v>
      </c>
      <c r="HFN292" s="18"/>
      <c r="HFO292" s="18" t="s">
        <v>324</v>
      </c>
      <c r="HFP292" s="3" t="s">
        <v>19</v>
      </c>
      <c r="HFQ292" s="4" t="s">
        <v>626</v>
      </c>
      <c r="HFR292" s="5">
        <v>106650</v>
      </c>
      <c r="HFS292" s="5">
        <v>51975</v>
      </c>
      <c r="HFT292" s="11">
        <v>158625</v>
      </c>
      <c r="HFU292" s="18" t="s">
        <v>319</v>
      </c>
      <c r="HFV292" s="18"/>
      <c r="HFW292" s="18" t="s">
        <v>324</v>
      </c>
      <c r="HFX292" s="3" t="s">
        <v>19</v>
      </c>
      <c r="HFY292" s="4" t="s">
        <v>626</v>
      </c>
      <c r="HFZ292" s="5">
        <v>106650</v>
      </c>
      <c r="HGA292" s="5">
        <v>51975</v>
      </c>
      <c r="HGB292" s="11">
        <v>158625</v>
      </c>
      <c r="HGC292" s="18" t="s">
        <v>319</v>
      </c>
      <c r="HGD292" s="18"/>
      <c r="HGE292" s="18" t="s">
        <v>324</v>
      </c>
      <c r="HGF292" s="3" t="s">
        <v>19</v>
      </c>
      <c r="HGG292" s="4" t="s">
        <v>626</v>
      </c>
      <c r="HGH292" s="5">
        <v>106650</v>
      </c>
      <c r="HGI292" s="5">
        <v>51975</v>
      </c>
      <c r="HGJ292" s="11">
        <v>158625</v>
      </c>
      <c r="HGK292" s="18" t="s">
        <v>319</v>
      </c>
      <c r="HGL292" s="18"/>
      <c r="HGM292" s="18" t="s">
        <v>324</v>
      </c>
      <c r="HGN292" s="3" t="s">
        <v>19</v>
      </c>
      <c r="HGO292" s="4" t="s">
        <v>626</v>
      </c>
      <c r="HGP292" s="5">
        <v>106650</v>
      </c>
      <c r="HGQ292" s="5">
        <v>51975</v>
      </c>
      <c r="HGR292" s="11">
        <v>158625</v>
      </c>
      <c r="HGS292" s="18" t="s">
        <v>319</v>
      </c>
      <c r="HGT292" s="18"/>
      <c r="HGU292" s="18" t="s">
        <v>324</v>
      </c>
      <c r="HGV292" s="3" t="s">
        <v>19</v>
      </c>
      <c r="HGW292" s="4" t="s">
        <v>626</v>
      </c>
      <c r="HGX292" s="5">
        <v>106650</v>
      </c>
      <c r="HGY292" s="5">
        <v>51975</v>
      </c>
      <c r="HGZ292" s="11">
        <v>158625</v>
      </c>
      <c r="HHA292" s="18" t="s">
        <v>319</v>
      </c>
      <c r="HHB292" s="18"/>
      <c r="HHC292" s="18" t="s">
        <v>324</v>
      </c>
      <c r="HHD292" s="3" t="s">
        <v>19</v>
      </c>
      <c r="HHE292" s="4" t="s">
        <v>626</v>
      </c>
      <c r="HHF292" s="5">
        <v>106650</v>
      </c>
      <c r="HHG292" s="5">
        <v>51975</v>
      </c>
      <c r="HHH292" s="11">
        <v>158625</v>
      </c>
      <c r="HHI292" s="18" t="s">
        <v>319</v>
      </c>
      <c r="HHJ292" s="18"/>
      <c r="HHK292" s="18" t="s">
        <v>324</v>
      </c>
      <c r="HHL292" s="3" t="s">
        <v>19</v>
      </c>
      <c r="HHM292" s="4" t="s">
        <v>626</v>
      </c>
      <c r="HHN292" s="5">
        <v>106650</v>
      </c>
      <c r="HHO292" s="5">
        <v>51975</v>
      </c>
      <c r="HHP292" s="11">
        <v>158625</v>
      </c>
      <c r="HHQ292" s="18" t="s">
        <v>319</v>
      </c>
      <c r="HHR292" s="18"/>
      <c r="HHS292" s="18" t="s">
        <v>324</v>
      </c>
      <c r="HHT292" s="3" t="s">
        <v>19</v>
      </c>
      <c r="HHU292" s="4" t="s">
        <v>626</v>
      </c>
      <c r="HHV292" s="5">
        <v>106650</v>
      </c>
      <c r="HHW292" s="5">
        <v>51975</v>
      </c>
      <c r="HHX292" s="11">
        <v>158625</v>
      </c>
      <c r="HHY292" s="18" t="s">
        <v>319</v>
      </c>
      <c r="HHZ292" s="18"/>
      <c r="HIA292" s="18" t="s">
        <v>324</v>
      </c>
      <c r="HIB292" s="3" t="s">
        <v>19</v>
      </c>
      <c r="HIC292" s="4" t="s">
        <v>626</v>
      </c>
      <c r="HID292" s="5">
        <v>106650</v>
      </c>
      <c r="HIE292" s="5">
        <v>51975</v>
      </c>
      <c r="HIF292" s="11">
        <v>158625</v>
      </c>
      <c r="HIG292" s="18" t="s">
        <v>319</v>
      </c>
      <c r="HIH292" s="18"/>
      <c r="HII292" s="18" t="s">
        <v>324</v>
      </c>
      <c r="HIJ292" s="3" t="s">
        <v>19</v>
      </c>
      <c r="HIK292" s="4" t="s">
        <v>626</v>
      </c>
      <c r="HIL292" s="5">
        <v>106650</v>
      </c>
      <c r="HIM292" s="5">
        <v>51975</v>
      </c>
      <c r="HIN292" s="11">
        <v>158625</v>
      </c>
      <c r="HIO292" s="18" t="s">
        <v>319</v>
      </c>
      <c r="HIP292" s="18"/>
      <c r="HIQ292" s="18" t="s">
        <v>324</v>
      </c>
      <c r="HIR292" s="3" t="s">
        <v>19</v>
      </c>
      <c r="HIS292" s="4" t="s">
        <v>626</v>
      </c>
      <c r="HIT292" s="5">
        <v>106650</v>
      </c>
      <c r="HIU292" s="5">
        <v>51975</v>
      </c>
      <c r="HIV292" s="11">
        <v>158625</v>
      </c>
      <c r="HIW292" s="18" t="s">
        <v>319</v>
      </c>
      <c r="HIX292" s="18"/>
      <c r="HIY292" s="18" t="s">
        <v>324</v>
      </c>
      <c r="HIZ292" s="3" t="s">
        <v>19</v>
      </c>
      <c r="HJA292" s="4" t="s">
        <v>626</v>
      </c>
      <c r="HJB292" s="5">
        <v>106650</v>
      </c>
      <c r="HJC292" s="5">
        <v>51975</v>
      </c>
      <c r="HJD292" s="11">
        <v>158625</v>
      </c>
      <c r="HJE292" s="18" t="s">
        <v>319</v>
      </c>
      <c r="HJF292" s="18"/>
      <c r="HJG292" s="18" t="s">
        <v>324</v>
      </c>
      <c r="HJH292" s="3" t="s">
        <v>19</v>
      </c>
      <c r="HJI292" s="4" t="s">
        <v>626</v>
      </c>
      <c r="HJJ292" s="5">
        <v>106650</v>
      </c>
      <c r="HJK292" s="5">
        <v>51975</v>
      </c>
      <c r="HJL292" s="11">
        <v>158625</v>
      </c>
      <c r="HJM292" s="18" t="s">
        <v>319</v>
      </c>
      <c r="HJN292" s="18"/>
      <c r="HJO292" s="18" t="s">
        <v>324</v>
      </c>
      <c r="HJP292" s="3" t="s">
        <v>19</v>
      </c>
      <c r="HJQ292" s="4" t="s">
        <v>626</v>
      </c>
      <c r="HJR292" s="5">
        <v>106650</v>
      </c>
      <c r="HJS292" s="5">
        <v>51975</v>
      </c>
      <c r="HJT292" s="11">
        <v>158625</v>
      </c>
      <c r="HJU292" s="18" t="s">
        <v>319</v>
      </c>
      <c r="HJV292" s="18"/>
      <c r="HJW292" s="18" t="s">
        <v>324</v>
      </c>
      <c r="HJX292" s="3" t="s">
        <v>19</v>
      </c>
      <c r="HJY292" s="4" t="s">
        <v>626</v>
      </c>
      <c r="HJZ292" s="5">
        <v>106650</v>
      </c>
      <c r="HKA292" s="5">
        <v>51975</v>
      </c>
      <c r="HKB292" s="11">
        <v>158625</v>
      </c>
      <c r="HKC292" s="18" t="s">
        <v>319</v>
      </c>
      <c r="HKD292" s="18"/>
      <c r="HKE292" s="18" t="s">
        <v>324</v>
      </c>
      <c r="HKF292" s="3" t="s">
        <v>19</v>
      </c>
      <c r="HKG292" s="4" t="s">
        <v>626</v>
      </c>
      <c r="HKH292" s="5">
        <v>106650</v>
      </c>
      <c r="HKI292" s="5">
        <v>51975</v>
      </c>
      <c r="HKJ292" s="11">
        <v>158625</v>
      </c>
      <c r="HKK292" s="18" t="s">
        <v>319</v>
      </c>
      <c r="HKL292" s="18"/>
      <c r="HKM292" s="18" t="s">
        <v>324</v>
      </c>
      <c r="HKN292" s="3" t="s">
        <v>19</v>
      </c>
      <c r="HKO292" s="4" t="s">
        <v>626</v>
      </c>
      <c r="HKP292" s="5">
        <v>106650</v>
      </c>
      <c r="HKQ292" s="5">
        <v>51975</v>
      </c>
      <c r="HKR292" s="11">
        <v>158625</v>
      </c>
      <c r="HKS292" s="18" t="s">
        <v>319</v>
      </c>
      <c r="HKT292" s="18"/>
      <c r="HKU292" s="18" t="s">
        <v>324</v>
      </c>
      <c r="HKV292" s="3" t="s">
        <v>19</v>
      </c>
      <c r="HKW292" s="4" t="s">
        <v>626</v>
      </c>
      <c r="HKX292" s="5">
        <v>106650</v>
      </c>
      <c r="HKY292" s="5">
        <v>51975</v>
      </c>
      <c r="HKZ292" s="11">
        <v>158625</v>
      </c>
      <c r="HLA292" s="18" t="s">
        <v>319</v>
      </c>
      <c r="HLB292" s="18"/>
      <c r="HLC292" s="18" t="s">
        <v>324</v>
      </c>
      <c r="HLD292" s="3" t="s">
        <v>19</v>
      </c>
      <c r="HLE292" s="4" t="s">
        <v>626</v>
      </c>
      <c r="HLF292" s="5">
        <v>106650</v>
      </c>
      <c r="HLG292" s="5">
        <v>51975</v>
      </c>
      <c r="HLH292" s="11">
        <v>158625</v>
      </c>
      <c r="HLI292" s="18" t="s">
        <v>319</v>
      </c>
      <c r="HLJ292" s="18"/>
      <c r="HLK292" s="18" t="s">
        <v>324</v>
      </c>
      <c r="HLL292" s="3" t="s">
        <v>19</v>
      </c>
      <c r="HLM292" s="4" t="s">
        <v>626</v>
      </c>
      <c r="HLN292" s="5">
        <v>106650</v>
      </c>
      <c r="HLO292" s="5">
        <v>51975</v>
      </c>
      <c r="HLP292" s="11">
        <v>158625</v>
      </c>
      <c r="HLQ292" s="18" t="s">
        <v>319</v>
      </c>
      <c r="HLR292" s="18"/>
      <c r="HLS292" s="18" t="s">
        <v>324</v>
      </c>
      <c r="HLT292" s="3" t="s">
        <v>19</v>
      </c>
      <c r="HLU292" s="4" t="s">
        <v>626</v>
      </c>
      <c r="HLV292" s="5">
        <v>106650</v>
      </c>
      <c r="HLW292" s="5">
        <v>51975</v>
      </c>
      <c r="HLX292" s="11">
        <v>158625</v>
      </c>
      <c r="HLY292" s="18" t="s">
        <v>319</v>
      </c>
      <c r="HLZ292" s="18"/>
      <c r="HMA292" s="18" t="s">
        <v>324</v>
      </c>
      <c r="HMB292" s="3" t="s">
        <v>19</v>
      </c>
      <c r="HMC292" s="4" t="s">
        <v>626</v>
      </c>
      <c r="HMD292" s="5">
        <v>106650</v>
      </c>
      <c r="HME292" s="5">
        <v>51975</v>
      </c>
      <c r="HMF292" s="11">
        <v>158625</v>
      </c>
      <c r="HMG292" s="18" t="s">
        <v>319</v>
      </c>
      <c r="HMH292" s="18"/>
      <c r="HMI292" s="18" t="s">
        <v>324</v>
      </c>
      <c r="HMJ292" s="3" t="s">
        <v>19</v>
      </c>
      <c r="HMK292" s="4" t="s">
        <v>626</v>
      </c>
      <c r="HML292" s="5">
        <v>106650</v>
      </c>
      <c r="HMM292" s="5">
        <v>51975</v>
      </c>
      <c r="HMN292" s="11">
        <v>158625</v>
      </c>
      <c r="HMO292" s="18" t="s">
        <v>319</v>
      </c>
      <c r="HMP292" s="18"/>
      <c r="HMQ292" s="18" t="s">
        <v>324</v>
      </c>
      <c r="HMR292" s="3" t="s">
        <v>19</v>
      </c>
      <c r="HMS292" s="4" t="s">
        <v>626</v>
      </c>
      <c r="HMT292" s="5">
        <v>106650</v>
      </c>
      <c r="HMU292" s="5">
        <v>51975</v>
      </c>
      <c r="HMV292" s="11">
        <v>158625</v>
      </c>
      <c r="HMW292" s="18" t="s">
        <v>319</v>
      </c>
      <c r="HMX292" s="18"/>
      <c r="HMY292" s="18" t="s">
        <v>324</v>
      </c>
      <c r="HMZ292" s="3" t="s">
        <v>19</v>
      </c>
      <c r="HNA292" s="4" t="s">
        <v>626</v>
      </c>
      <c r="HNB292" s="5">
        <v>106650</v>
      </c>
      <c r="HNC292" s="5">
        <v>51975</v>
      </c>
      <c r="HND292" s="11">
        <v>158625</v>
      </c>
      <c r="HNE292" s="18" t="s">
        <v>319</v>
      </c>
      <c r="HNF292" s="18"/>
      <c r="HNG292" s="18" t="s">
        <v>324</v>
      </c>
      <c r="HNH292" s="3" t="s">
        <v>19</v>
      </c>
      <c r="HNI292" s="4" t="s">
        <v>626</v>
      </c>
      <c r="HNJ292" s="5">
        <v>106650</v>
      </c>
      <c r="HNK292" s="5">
        <v>51975</v>
      </c>
      <c r="HNL292" s="11">
        <v>158625</v>
      </c>
      <c r="HNM292" s="18" t="s">
        <v>319</v>
      </c>
      <c r="HNN292" s="18"/>
      <c r="HNO292" s="18" t="s">
        <v>324</v>
      </c>
      <c r="HNP292" s="3" t="s">
        <v>19</v>
      </c>
      <c r="HNQ292" s="4" t="s">
        <v>626</v>
      </c>
      <c r="HNR292" s="5">
        <v>106650</v>
      </c>
      <c r="HNS292" s="5">
        <v>51975</v>
      </c>
      <c r="HNT292" s="11">
        <v>158625</v>
      </c>
      <c r="HNU292" s="18" t="s">
        <v>319</v>
      </c>
      <c r="HNV292" s="18"/>
      <c r="HNW292" s="18" t="s">
        <v>324</v>
      </c>
      <c r="HNX292" s="3" t="s">
        <v>19</v>
      </c>
      <c r="HNY292" s="4" t="s">
        <v>626</v>
      </c>
      <c r="HNZ292" s="5">
        <v>106650</v>
      </c>
      <c r="HOA292" s="5">
        <v>51975</v>
      </c>
      <c r="HOB292" s="11">
        <v>158625</v>
      </c>
      <c r="HOC292" s="18" t="s">
        <v>319</v>
      </c>
      <c r="HOD292" s="18"/>
      <c r="HOE292" s="18" t="s">
        <v>324</v>
      </c>
      <c r="HOF292" s="3" t="s">
        <v>19</v>
      </c>
      <c r="HOG292" s="4" t="s">
        <v>626</v>
      </c>
      <c r="HOH292" s="5">
        <v>106650</v>
      </c>
      <c r="HOI292" s="5">
        <v>51975</v>
      </c>
      <c r="HOJ292" s="11">
        <v>158625</v>
      </c>
      <c r="HOK292" s="18" t="s">
        <v>319</v>
      </c>
      <c r="HOL292" s="18"/>
      <c r="HOM292" s="18" t="s">
        <v>324</v>
      </c>
      <c r="HON292" s="3" t="s">
        <v>19</v>
      </c>
      <c r="HOO292" s="4" t="s">
        <v>626</v>
      </c>
      <c r="HOP292" s="5">
        <v>106650</v>
      </c>
      <c r="HOQ292" s="5">
        <v>51975</v>
      </c>
      <c r="HOR292" s="11">
        <v>158625</v>
      </c>
      <c r="HOS292" s="18" t="s">
        <v>319</v>
      </c>
      <c r="HOT292" s="18"/>
      <c r="HOU292" s="18" t="s">
        <v>324</v>
      </c>
      <c r="HOV292" s="3" t="s">
        <v>19</v>
      </c>
      <c r="HOW292" s="4" t="s">
        <v>626</v>
      </c>
      <c r="HOX292" s="5">
        <v>106650</v>
      </c>
      <c r="HOY292" s="5">
        <v>51975</v>
      </c>
      <c r="HOZ292" s="11">
        <v>158625</v>
      </c>
      <c r="HPA292" s="18" t="s">
        <v>319</v>
      </c>
      <c r="HPB292" s="18"/>
      <c r="HPC292" s="18" t="s">
        <v>324</v>
      </c>
      <c r="HPD292" s="3" t="s">
        <v>19</v>
      </c>
      <c r="HPE292" s="4" t="s">
        <v>626</v>
      </c>
      <c r="HPF292" s="5">
        <v>106650</v>
      </c>
      <c r="HPG292" s="5">
        <v>51975</v>
      </c>
      <c r="HPH292" s="11">
        <v>158625</v>
      </c>
      <c r="HPI292" s="18" t="s">
        <v>319</v>
      </c>
      <c r="HPJ292" s="18"/>
      <c r="HPK292" s="18" t="s">
        <v>324</v>
      </c>
      <c r="HPL292" s="3" t="s">
        <v>19</v>
      </c>
      <c r="HPM292" s="4" t="s">
        <v>626</v>
      </c>
      <c r="HPN292" s="5">
        <v>106650</v>
      </c>
      <c r="HPO292" s="5">
        <v>51975</v>
      </c>
      <c r="HPP292" s="11">
        <v>158625</v>
      </c>
      <c r="HPQ292" s="18" t="s">
        <v>319</v>
      </c>
      <c r="HPR292" s="18"/>
      <c r="HPS292" s="18" t="s">
        <v>324</v>
      </c>
      <c r="HPT292" s="3" t="s">
        <v>19</v>
      </c>
      <c r="HPU292" s="4" t="s">
        <v>626</v>
      </c>
      <c r="HPV292" s="5">
        <v>106650</v>
      </c>
      <c r="HPW292" s="5">
        <v>51975</v>
      </c>
      <c r="HPX292" s="11">
        <v>158625</v>
      </c>
      <c r="HPY292" s="18" t="s">
        <v>319</v>
      </c>
      <c r="HPZ292" s="18"/>
      <c r="HQA292" s="18" t="s">
        <v>324</v>
      </c>
      <c r="HQB292" s="3" t="s">
        <v>19</v>
      </c>
      <c r="HQC292" s="4" t="s">
        <v>626</v>
      </c>
      <c r="HQD292" s="5">
        <v>106650</v>
      </c>
      <c r="HQE292" s="5">
        <v>51975</v>
      </c>
      <c r="HQF292" s="11">
        <v>158625</v>
      </c>
      <c r="HQG292" s="18" t="s">
        <v>319</v>
      </c>
      <c r="HQH292" s="18"/>
      <c r="HQI292" s="18" t="s">
        <v>324</v>
      </c>
      <c r="HQJ292" s="3" t="s">
        <v>19</v>
      </c>
      <c r="HQK292" s="4" t="s">
        <v>626</v>
      </c>
      <c r="HQL292" s="5">
        <v>106650</v>
      </c>
      <c r="HQM292" s="5">
        <v>51975</v>
      </c>
      <c r="HQN292" s="11">
        <v>158625</v>
      </c>
      <c r="HQO292" s="18" t="s">
        <v>319</v>
      </c>
      <c r="HQP292" s="18"/>
      <c r="HQQ292" s="18" t="s">
        <v>324</v>
      </c>
      <c r="HQR292" s="3" t="s">
        <v>19</v>
      </c>
      <c r="HQS292" s="4" t="s">
        <v>626</v>
      </c>
      <c r="HQT292" s="5">
        <v>106650</v>
      </c>
      <c r="HQU292" s="5">
        <v>51975</v>
      </c>
      <c r="HQV292" s="11">
        <v>158625</v>
      </c>
      <c r="HQW292" s="18" t="s">
        <v>319</v>
      </c>
      <c r="HQX292" s="18"/>
      <c r="HQY292" s="18" t="s">
        <v>324</v>
      </c>
      <c r="HQZ292" s="3" t="s">
        <v>19</v>
      </c>
      <c r="HRA292" s="4" t="s">
        <v>626</v>
      </c>
      <c r="HRB292" s="5">
        <v>106650</v>
      </c>
      <c r="HRC292" s="5">
        <v>51975</v>
      </c>
      <c r="HRD292" s="11">
        <v>158625</v>
      </c>
      <c r="HRE292" s="18" t="s">
        <v>319</v>
      </c>
      <c r="HRF292" s="18"/>
      <c r="HRG292" s="18" t="s">
        <v>324</v>
      </c>
      <c r="HRH292" s="3" t="s">
        <v>19</v>
      </c>
      <c r="HRI292" s="4" t="s">
        <v>626</v>
      </c>
      <c r="HRJ292" s="5">
        <v>106650</v>
      </c>
      <c r="HRK292" s="5">
        <v>51975</v>
      </c>
      <c r="HRL292" s="11">
        <v>158625</v>
      </c>
      <c r="HRM292" s="18" t="s">
        <v>319</v>
      </c>
      <c r="HRN292" s="18"/>
      <c r="HRO292" s="18" t="s">
        <v>324</v>
      </c>
      <c r="HRP292" s="3" t="s">
        <v>19</v>
      </c>
      <c r="HRQ292" s="4" t="s">
        <v>626</v>
      </c>
      <c r="HRR292" s="5">
        <v>106650</v>
      </c>
      <c r="HRS292" s="5">
        <v>51975</v>
      </c>
      <c r="HRT292" s="11">
        <v>158625</v>
      </c>
      <c r="HRU292" s="18" t="s">
        <v>319</v>
      </c>
      <c r="HRV292" s="18"/>
      <c r="HRW292" s="18" t="s">
        <v>324</v>
      </c>
      <c r="HRX292" s="3" t="s">
        <v>19</v>
      </c>
      <c r="HRY292" s="4" t="s">
        <v>626</v>
      </c>
      <c r="HRZ292" s="5">
        <v>106650</v>
      </c>
      <c r="HSA292" s="5">
        <v>51975</v>
      </c>
      <c r="HSB292" s="11">
        <v>158625</v>
      </c>
      <c r="HSC292" s="18" t="s">
        <v>319</v>
      </c>
      <c r="HSD292" s="18"/>
      <c r="HSE292" s="18" t="s">
        <v>324</v>
      </c>
      <c r="HSF292" s="3" t="s">
        <v>19</v>
      </c>
      <c r="HSG292" s="4" t="s">
        <v>626</v>
      </c>
      <c r="HSH292" s="5">
        <v>106650</v>
      </c>
      <c r="HSI292" s="5">
        <v>51975</v>
      </c>
      <c r="HSJ292" s="11">
        <v>158625</v>
      </c>
      <c r="HSK292" s="18" t="s">
        <v>319</v>
      </c>
      <c r="HSL292" s="18"/>
      <c r="HSM292" s="18" t="s">
        <v>324</v>
      </c>
      <c r="HSN292" s="3" t="s">
        <v>19</v>
      </c>
      <c r="HSO292" s="4" t="s">
        <v>626</v>
      </c>
      <c r="HSP292" s="5">
        <v>106650</v>
      </c>
      <c r="HSQ292" s="5">
        <v>51975</v>
      </c>
      <c r="HSR292" s="11">
        <v>158625</v>
      </c>
      <c r="HSS292" s="18" t="s">
        <v>319</v>
      </c>
      <c r="HST292" s="18"/>
      <c r="HSU292" s="18" t="s">
        <v>324</v>
      </c>
      <c r="HSV292" s="3" t="s">
        <v>19</v>
      </c>
      <c r="HSW292" s="4" t="s">
        <v>626</v>
      </c>
      <c r="HSX292" s="5">
        <v>106650</v>
      </c>
      <c r="HSY292" s="5">
        <v>51975</v>
      </c>
      <c r="HSZ292" s="11">
        <v>158625</v>
      </c>
      <c r="HTA292" s="18" t="s">
        <v>319</v>
      </c>
      <c r="HTB292" s="18"/>
      <c r="HTC292" s="18" t="s">
        <v>324</v>
      </c>
      <c r="HTD292" s="3" t="s">
        <v>19</v>
      </c>
      <c r="HTE292" s="4" t="s">
        <v>626</v>
      </c>
      <c r="HTF292" s="5">
        <v>106650</v>
      </c>
      <c r="HTG292" s="5">
        <v>51975</v>
      </c>
      <c r="HTH292" s="11">
        <v>158625</v>
      </c>
      <c r="HTI292" s="18" t="s">
        <v>319</v>
      </c>
      <c r="HTJ292" s="18"/>
      <c r="HTK292" s="18" t="s">
        <v>324</v>
      </c>
      <c r="HTL292" s="3" t="s">
        <v>19</v>
      </c>
      <c r="HTM292" s="4" t="s">
        <v>626</v>
      </c>
      <c r="HTN292" s="5">
        <v>106650</v>
      </c>
      <c r="HTO292" s="5">
        <v>51975</v>
      </c>
      <c r="HTP292" s="11">
        <v>158625</v>
      </c>
      <c r="HTQ292" s="18" t="s">
        <v>319</v>
      </c>
      <c r="HTR292" s="18"/>
      <c r="HTS292" s="18" t="s">
        <v>324</v>
      </c>
      <c r="HTT292" s="3" t="s">
        <v>19</v>
      </c>
      <c r="HTU292" s="4" t="s">
        <v>626</v>
      </c>
      <c r="HTV292" s="5">
        <v>106650</v>
      </c>
      <c r="HTW292" s="5">
        <v>51975</v>
      </c>
      <c r="HTX292" s="11">
        <v>158625</v>
      </c>
      <c r="HTY292" s="18" t="s">
        <v>319</v>
      </c>
      <c r="HTZ292" s="18"/>
      <c r="HUA292" s="18" t="s">
        <v>324</v>
      </c>
      <c r="HUB292" s="3" t="s">
        <v>19</v>
      </c>
      <c r="HUC292" s="4" t="s">
        <v>626</v>
      </c>
      <c r="HUD292" s="5">
        <v>106650</v>
      </c>
      <c r="HUE292" s="5">
        <v>51975</v>
      </c>
      <c r="HUF292" s="11">
        <v>158625</v>
      </c>
      <c r="HUG292" s="18" t="s">
        <v>319</v>
      </c>
      <c r="HUH292" s="18"/>
      <c r="HUI292" s="18" t="s">
        <v>324</v>
      </c>
      <c r="HUJ292" s="3" t="s">
        <v>19</v>
      </c>
      <c r="HUK292" s="4" t="s">
        <v>626</v>
      </c>
      <c r="HUL292" s="5">
        <v>106650</v>
      </c>
      <c r="HUM292" s="5">
        <v>51975</v>
      </c>
      <c r="HUN292" s="11">
        <v>158625</v>
      </c>
      <c r="HUO292" s="18" t="s">
        <v>319</v>
      </c>
      <c r="HUP292" s="18"/>
      <c r="HUQ292" s="18" t="s">
        <v>324</v>
      </c>
      <c r="HUR292" s="3" t="s">
        <v>19</v>
      </c>
      <c r="HUS292" s="4" t="s">
        <v>626</v>
      </c>
      <c r="HUT292" s="5">
        <v>106650</v>
      </c>
      <c r="HUU292" s="5">
        <v>51975</v>
      </c>
      <c r="HUV292" s="11">
        <v>158625</v>
      </c>
      <c r="HUW292" s="18" t="s">
        <v>319</v>
      </c>
      <c r="HUX292" s="18"/>
      <c r="HUY292" s="18" t="s">
        <v>324</v>
      </c>
      <c r="HUZ292" s="3" t="s">
        <v>19</v>
      </c>
      <c r="HVA292" s="4" t="s">
        <v>626</v>
      </c>
      <c r="HVB292" s="5">
        <v>106650</v>
      </c>
      <c r="HVC292" s="5">
        <v>51975</v>
      </c>
      <c r="HVD292" s="11">
        <v>158625</v>
      </c>
      <c r="HVE292" s="18" t="s">
        <v>319</v>
      </c>
      <c r="HVF292" s="18"/>
      <c r="HVG292" s="18" t="s">
        <v>324</v>
      </c>
      <c r="HVH292" s="3" t="s">
        <v>19</v>
      </c>
      <c r="HVI292" s="4" t="s">
        <v>626</v>
      </c>
      <c r="HVJ292" s="5">
        <v>106650</v>
      </c>
      <c r="HVK292" s="5">
        <v>51975</v>
      </c>
      <c r="HVL292" s="11">
        <v>158625</v>
      </c>
      <c r="HVM292" s="18" t="s">
        <v>319</v>
      </c>
      <c r="HVN292" s="18"/>
      <c r="HVO292" s="18" t="s">
        <v>324</v>
      </c>
      <c r="HVP292" s="3" t="s">
        <v>19</v>
      </c>
      <c r="HVQ292" s="4" t="s">
        <v>626</v>
      </c>
      <c r="HVR292" s="5">
        <v>106650</v>
      </c>
      <c r="HVS292" s="5">
        <v>51975</v>
      </c>
      <c r="HVT292" s="11">
        <v>158625</v>
      </c>
      <c r="HVU292" s="18" t="s">
        <v>319</v>
      </c>
      <c r="HVV292" s="18"/>
      <c r="HVW292" s="18" t="s">
        <v>324</v>
      </c>
      <c r="HVX292" s="3" t="s">
        <v>19</v>
      </c>
      <c r="HVY292" s="4" t="s">
        <v>626</v>
      </c>
      <c r="HVZ292" s="5">
        <v>106650</v>
      </c>
      <c r="HWA292" s="5">
        <v>51975</v>
      </c>
      <c r="HWB292" s="11">
        <v>158625</v>
      </c>
      <c r="HWC292" s="18" t="s">
        <v>319</v>
      </c>
      <c r="HWD292" s="18"/>
      <c r="HWE292" s="18" t="s">
        <v>324</v>
      </c>
      <c r="HWF292" s="3" t="s">
        <v>19</v>
      </c>
      <c r="HWG292" s="4" t="s">
        <v>626</v>
      </c>
      <c r="HWH292" s="5">
        <v>106650</v>
      </c>
      <c r="HWI292" s="5">
        <v>51975</v>
      </c>
      <c r="HWJ292" s="11">
        <v>158625</v>
      </c>
      <c r="HWK292" s="18" t="s">
        <v>319</v>
      </c>
      <c r="HWL292" s="18"/>
      <c r="HWM292" s="18" t="s">
        <v>324</v>
      </c>
      <c r="HWN292" s="3" t="s">
        <v>19</v>
      </c>
      <c r="HWO292" s="4" t="s">
        <v>626</v>
      </c>
      <c r="HWP292" s="5">
        <v>106650</v>
      </c>
      <c r="HWQ292" s="5">
        <v>51975</v>
      </c>
      <c r="HWR292" s="11">
        <v>158625</v>
      </c>
      <c r="HWS292" s="18" t="s">
        <v>319</v>
      </c>
      <c r="HWT292" s="18"/>
      <c r="HWU292" s="18" t="s">
        <v>324</v>
      </c>
      <c r="HWV292" s="3" t="s">
        <v>19</v>
      </c>
      <c r="HWW292" s="4" t="s">
        <v>626</v>
      </c>
      <c r="HWX292" s="5">
        <v>106650</v>
      </c>
      <c r="HWY292" s="5">
        <v>51975</v>
      </c>
      <c r="HWZ292" s="11">
        <v>158625</v>
      </c>
      <c r="HXA292" s="18" t="s">
        <v>319</v>
      </c>
      <c r="HXB292" s="18"/>
      <c r="HXC292" s="18" t="s">
        <v>324</v>
      </c>
      <c r="HXD292" s="3" t="s">
        <v>19</v>
      </c>
      <c r="HXE292" s="4" t="s">
        <v>626</v>
      </c>
      <c r="HXF292" s="5">
        <v>106650</v>
      </c>
      <c r="HXG292" s="5">
        <v>51975</v>
      </c>
      <c r="HXH292" s="11">
        <v>158625</v>
      </c>
      <c r="HXI292" s="18" t="s">
        <v>319</v>
      </c>
      <c r="HXJ292" s="18"/>
      <c r="HXK292" s="18" t="s">
        <v>324</v>
      </c>
      <c r="HXL292" s="3" t="s">
        <v>19</v>
      </c>
      <c r="HXM292" s="4" t="s">
        <v>626</v>
      </c>
      <c r="HXN292" s="5">
        <v>106650</v>
      </c>
      <c r="HXO292" s="5">
        <v>51975</v>
      </c>
      <c r="HXP292" s="11">
        <v>158625</v>
      </c>
      <c r="HXQ292" s="18" t="s">
        <v>319</v>
      </c>
      <c r="HXR292" s="18"/>
      <c r="HXS292" s="18" t="s">
        <v>324</v>
      </c>
      <c r="HXT292" s="3" t="s">
        <v>19</v>
      </c>
      <c r="HXU292" s="4" t="s">
        <v>626</v>
      </c>
      <c r="HXV292" s="5">
        <v>106650</v>
      </c>
      <c r="HXW292" s="5">
        <v>51975</v>
      </c>
      <c r="HXX292" s="11">
        <v>158625</v>
      </c>
      <c r="HXY292" s="18" t="s">
        <v>319</v>
      </c>
      <c r="HXZ292" s="18"/>
      <c r="HYA292" s="18" t="s">
        <v>324</v>
      </c>
      <c r="HYB292" s="3" t="s">
        <v>19</v>
      </c>
      <c r="HYC292" s="4" t="s">
        <v>626</v>
      </c>
      <c r="HYD292" s="5">
        <v>106650</v>
      </c>
      <c r="HYE292" s="5">
        <v>51975</v>
      </c>
      <c r="HYF292" s="11">
        <v>158625</v>
      </c>
      <c r="HYG292" s="18" t="s">
        <v>319</v>
      </c>
      <c r="HYH292" s="18"/>
      <c r="HYI292" s="18" t="s">
        <v>324</v>
      </c>
      <c r="HYJ292" s="3" t="s">
        <v>19</v>
      </c>
      <c r="HYK292" s="4" t="s">
        <v>626</v>
      </c>
      <c r="HYL292" s="5">
        <v>106650</v>
      </c>
      <c r="HYM292" s="5">
        <v>51975</v>
      </c>
      <c r="HYN292" s="11">
        <v>158625</v>
      </c>
      <c r="HYO292" s="18" t="s">
        <v>319</v>
      </c>
      <c r="HYP292" s="18"/>
      <c r="HYQ292" s="18" t="s">
        <v>324</v>
      </c>
      <c r="HYR292" s="3" t="s">
        <v>19</v>
      </c>
      <c r="HYS292" s="4" t="s">
        <v>626</v>
      </c>
      <c r="HYT292" s="5">
        <v>106650</v>
      </c>
      <c r="HYU292" s="5">
        <v>51975</v>
      </c>
      <c r="HYV292" s="11">
        <v>158625</v>
      </c>
      <c r="HYW292" s="18" t="s">
        <v>319</v>
      </c>
      <c r="HYX292" s="18"/>
      <c r="HYY292" s="18" t="s">
        <v>324</v>
      </c>
      <c r="HYZ292" s="3" t="s">
        <v>19</v>
      </c>
      <c r="HZA292" s="4" t="s">
        <v>626</v>
      </c>
      <c r="HZB292" s="5">
        <v>106650</v>
      </c>
      <c r="HZC292" s="5">
        <v>51975</v>
      </c>
      <c r="HZD292" s="11">
        <v>158625</v>
      </c>
      <c r="HZE292" s="18" t="s">
        <v>319</v>
      </c>
      <c r="HZF292" s="18"/>
      <c r="HZG292" s="18" t="s">
        <v>324</v>
      </c>
      <c r="HZH292" s="3" t="s">
        <v>19</v>
      </c>
      <c r="HZI292" s="4" t="s">
        <v>626</v>
      </c>
      <c r="HZJ292" s="5">
        <v>106650</v>
      </c>
      <c r="HZK292" s="5">
        <v>51975</v>
      </c>
      <c r="HZL292" s="11">
        <v>158625</v>
      </c>
      <c r="HZM292" s="18" t="s">
        <v>319</v>
      </c>
      <c r="HZN292" s="18"/>
      <c r="HZO292" s="18" t="s">
        <v>324</v>
      </c>
      <c r="HZP292" s="3" t="s">
        <v>19</v>
      </c>
      <c r="HZQ292" s="4" t="s">
        <v>626</v>
      </c>
      <c r="HZR292" s="5">
        <v>106650</v>
      </c>
      <c r="HZS292" s="5">
        <v>51975</v>
      </c>
      <c r="HZT292" s="11">
        <v>158625</v>
      </c>
      <c r="HZU292" s="18" t="s">
        <v>319</v>
      </c>
      <c r="HZV292" s="18"/>
      <c r="HZW292" s="18" t="s">
        <v>324</v>
      </c>
      <c r="HZX292" s="3" t="s">
        <v>19</v>
      </c>
      <c r="HZY292" s="4" t="s">
        <v>626</v>
      </c>
      <c r="HZZ292" s="5">
        <v>106650</v>
      </c>
      <c r="IAA292" s="5">
        <v>51975</v>
      </c>
      <c r="IAB292" s="11">
        <v>158625</v>
      </c>
      <c r="IAC292" s="18" t="s">
        <v>319</v>
      </c>
      <c r="IAD292" s="18"/>
      <c r="IAE292" s="18" t="s">
        <v>324</v>
      </c>
      <c r="IAF292" s="3" t="s">
        <v>19</v>
      </c>
      <c r="IAG292" s="4" t="s">
        <v>626</v>
      </c>
      <c r="IAH292" s="5">
        <v>106650</v>
      </c>
      <c r="IAI292" s="5">
        <v>51975</v>
      </c>
      <c r="IAJ292" s="11">
        <v>158625</v>
      </c>
      <c r="IAK292" s="18" t="s">
        <v>319</v>
      </c>
      <c r="IAL292" s="18"/>
      <c r="IAM292" s="18" t="s">
        <v>324</v>
      </c>
      <c r="IAN292" s="3" t="s">
        <v>19</v>
      </c>
      <c r="IAO292" s="4" t="s">
        <v>626</v>
      </c>
      <c r="IAP292" s="5">
        <v>106650</v>
      </c>
      <c r="IAQ292" s="5">
        <v>51975</v>
      </c>
      <c r="IAR292" s="11">
        <v>158625</v>
      </c>
      <c r="IAS292" s="18" t="s">
        <v>319</v>
      </c>
      <c r="IAT292" s="18"/>
      <c r="IAU292" s="18" t="s">
        <v>324</v>
      </c>
      <c r="IAV292" s="3" t="s">
        <v>19</v>
      </c>
      <c r="IAW292" s="4" t="s">
        <v>626</v>
      </c>
      <c r="IAX292" s="5">
        <v>106650</v>
      </c>
      <c r="IAY292" s="5">
        <v>51975</v>
      </c>
      <c r="IAZ292" s="11">
        <v>158625</v>
      </c>
      <c r="IBA292" s="18" t="s">
        <v>319</v>
      </c>
      <c r="IBB292" s="18"/>
      <c r="IBC292" s="18" t="s">
        <v>324</v>
      </c>
      <c r="IBD292" s="3" t="s">
        <v>19</v>
      </c>
      <c r="IBE292" s="4" t="s">
        <v>626</v>
      </c>
      <c r="IBF292" s="5">
        <v>106650</v>
      </c>
      <c r="IBG292" s="5">
        <v>51975</v>
      </c>
      <c r="IBH292" s="11">
        <v>158625</v>
      </c>
      <c r="IBI292" s="18" t="s">
        <v>319</v>
      </c>
      <c r="IBJ292" s="18"/>
      <c r="IBK292" s="18" t="s">
        <v>324</v>
      </c>
      <c r="IBL292" s="3" t="s">
        <v>19</v>
      </c>
      <c r="IBM292" s="4" t="s">
        <v>626</v>
      </c>
      <c r="IBN292" s="5">
        <v>106650</v>
      </c>
      <c r="IBO292" s="5">
        <v>51975</v>
      </c>
      <c r="IBP292" s="11">
        <v>158625</v>
      </c>
      <c r="IBQ292" s="18" t="s">
        <v>319</v>
      </c>
      <c r="IBR292" s="18"/>
      <c r="IBS292" s="18" t="s">
        <v>324</v>
      </c>
      <c r="IBT292" s="3" t="s">
        <v>19</v>
      </c>
      <c r="IBU292" s="4" t="s">
        <v>626</v>
      </c>
      <c r="IBV292" s="5">
        <v>106650</v>
      </c>
      <c r="IBW292" s="5">
        <v>51975</v>
      </c>
      <c r="IBX292" s="11">
        <v>158625</v>
      </c>
      <c r="IBY292" s="18" t="s">
        <v>319</v>
      </c>
      <c r="IBZ292" s="18"/>
      <c r="ICA292" s="18" t="s">
        <v>324</v>
      </c>
      <c r="ICB292" s="3" t="s">
        <v>19</v>
      </c>
      <c r="ICC292" s="4" t="s">
        <v>626</v>
      </c>
      <c r="ICD292" s="5">
        <v>106650</v>
      </c>
      <c r="ICE292" s="5">
        <v>51975</v>
      </c>
      <c r="ICF292" s="11">
        <v>158625</v>
      </c>
      <c r="ICG292" s="18" t="s">
        <v>319</v>
      </c>
      <c r="ICH292" s="18"/>
      <c r="ICI292" s="18" t="s">
        <v>324</v>
      </c>
      <c r="ICJ292" s="3" t="s">
        <v>19</v>
      </c>
      <c r="ICK292" s="4" t="s">
        <v>626</v>
      </c>
      <c r="ICL292" s="5">
        <v>106650</v>
      </c>
      <c r="ICM292" s="5">
        <v>51975</v>
      </c>
      <c r="ICN292" s="11">
        <v>158625</v>
      </c>
      <c r="ICO292" s="18" t="s">
        <v>319</v>
      </c>
      <c r="ICP292" s="18"/>
      <c r="ICQ292" s="18" t="s">
        <v>324</v>
      </c>
      <c r="ICR292" s="3" t="s">
        <v>19</v>
      </c>
      <c r="ICS292" s="4" t="s">
        <v>626</v>
      </c>
      <c r="ICT292" s="5">
        <v>106650</v>
      </c>
      <c r="ICU292" s="5">
        <v>51975</v>
      </c>
      <c r="ICV292" s="11">
        <v>158625</v>
      </c>
      <c r="ICW292" s="18" t="s">
        <v>319</v>
      </c>
      <c r="ICX292" s="18"/>
      <c r="ICY292" s="18" t="s">
        <v>324</v>
      </c>
      <c r="ICZ292" s="3" t="s">
        <v>19</v>
      </c>
      <c r="IDA292" s="4" t="s">
        <v>626</v>
      </c>
      <c r="IDB292" s="5">
        <v>106650</v>
      </c>
      <c r="IDC292" s="5">
        <v>51975</v>
      </c>
      <c r="IDD292" s="11">
        <v>158625</v>
      </c>
      <c r="IDE292" s="18" t="s">
        <v>319</v>
      </c>
      <c r="IDF292" s="18"/>
      <c r="IDG292" s="18" t="s">
        <v>324</v>
      </c>
      <c r="IDH292" s="3" t="s">
        <v>19</v>
      </c>
      <c r="IDI292" s="4" t="s">
        <v>626</v>
      </c>
      <c r="IDJ292" s="5">
        <v>106650</v>
      </c>
      <c r="IDK292" s="5">
        <v>51975</v>
      </c>
      <c r="IDL292" s="11">
        <v>158625</v>
      </c>
      <c r="IDM292" s="18" t="s">
        <v>319</v>
      </c>
      <c r="IDN292" s="18"/>
      <c r="IDO292" s="18" t="s">
        <v>324</v>
      </c>
      <c r="IDP292" s="3" t="s">
        <v>19</v>
      </c>
      <c r="IDQ292" s="4" t="s">
        <v>626</v>
      </c>
      <c r="IDR292" s="5">
        <v>106650</v>
      </c>
      <c r="IDS292" s="5">
        <v>51975</v>
      </c>
      <c r="IDT292" s="11">
        <v>158625</v>
      </c>
      <c r="IDU292" s="18" t="s">
        <v>319</v>
      </c>
      <c r="IDV292" s="18"/>
      <c r="IDW292" s="18" t="s">
        <v>324</v>
      </c>
      <c r="IDX292" s="3" t="s">
        <v>19</v>
      </c>
      <c r="IDY292" s="4" t="s">
        <v>626</v>
      </c>
      <c r="IDZ292" s="5">
        <v>106650</v>
      </c>
      <c r="IEA292" s="5">
        <v>51975</v>
      </c>
      <c r="IEB292" s="11">
        <v>158625</v>
      </c>
      <c r="IEC292" s="18" t="s">
        <v>319</v>
      </c>
      <c r="IED292" s="18"/>
      <c r="IEE292" s="18" t="s">
        <v>324</v>
      </c>
      <c r="IEF292" s="3" t="s">
        <v>19</v>
      </c>
      <c r="IEG292" s="4" t="s">
        <v>626</v>
      </c>
      <c r="IEH292" s="5">
        <v>106650</v>
      </c>
      <c r="IEI292" s="5">
        <v>51975</v>
      </c>
      <c r="IEJ292" s="11">
        <v>158625</v>
      </c>
      <c r="IEK292" s="18" t="s">
        <v>319</v>
      </c>
      <c r="IEL292" s="18"/>
      <c r="IEM292" s="18" t="s">
        <v>324</v>
      </c>
      <c r="IEN292" s="3" t="s">
        <v>19</v>
      </c>
      <c r="IEO292" s="4" t="s">
        <v>626</v>
      </c>
      <c r="IEP292" s="5">
        <v>106650</v>
      </c>
      <c r="IEQ292" s="5">
        <v>51975</v>
      </c>
      <c r="IER292" s="11">
        <v>158625</v>
      </c>
      <c r="IES292" s="18" t="s">
        <v>319</v>
      </c>
      <c r="IET292" s="18"/>
      <c r="IEU292" s="18" t="s">
        <v>324</v>
      </c>
      <c r="IEV292" s="3" t="s">
        <v>19</v>
      </c>
      <c r="IEW292" s="4" t="s">
        <v>626</v>
      </c>
      <c r="IEX292" s="5">
        <v>106650</v>
      </c>
      <c r="IEY292" s="5">
        <v>51975</v>
      </c>
      <c r="IEZ292" s="11">
        <v>158625</v>
      </c>
      <c r="IFA292" s="18" t="s">
        <v>319</v>
      </c>
      <c r="IFB292" s="18"/>
      <c r="IFC292" s="18" t="s">
        <v>324</v>
      </c>
      <c r="IFD292" s="3" t="s">
        <v>19</v>
      </c>
      <c r="IFE292" s="4" t="s">
        <v>626</v>
      </c>
      <c r="IFF292" s="5">
        <v>106650</v>
      </c>
      <c r="IFG292" s="5">
        <v>51975</v>
      </c>
      <c r="IFH292" s="11">
        <v>158625</v>
      </c>
      <c r="IFI292" s="18" t="s">
        <v>319</v>
      </c>
      <c r="IFJ292" s="18"/>
      <c r="IFK292" s="18" t="s">
        <v>324</v>
      </c>
      <c r="IFL292" s="3" t="s">
        <v>19</v>
      </c>
      <c r="IFM292" s="4" t="s">
        <v>626</v>
      </c>
      <c r="IFN292" s="5">
        <v>106650</v>
      </c>
      <c r="IFO292" s="5">
        <v>51975</v>
      </c>
      <c r="IFP292" s="11">
        <v>158625</v>
      </c>
      <c r="IFQ292" s="18" t="s">
        <v>319</v>
      </c>
      <c r="IFR292" s="18"/>
      <c r="IFS292" s="18" t="s">
        <v>324</v>
      </c>
      <c r="IFT292" s="3" t="s">
        <v>19</v>
      </c>
      <c r="IFU292" s="4" t="s">
        <v>626</v>
      </c>
      <c r="IFV292" s="5">
        <v>106650</v>
      </c>
      <c r="IFW292" s="5">
        <v>51975</v>
      </c>
      <c r="IFX292" s="11">
        <v>158625</v>
      </c>
      <c r="IFY292" s="18" t="s">
        <v>319</v>
      </c>
      <c r="IFZ292" s="18"/>
      <c r="IGA292" s="18" t="s">
        <v>324</v>
      </c>
      <c r="IGB292" s="3" t="s">
        <v>19</v>
      </c>
      <c r="IGC292" s="4" t="s">
        <v>626</v>
      </c>
      <c r="IGD292" s="5">
        <v>106650</v>
      </c>
      <c r="IGE292" s="5">
        <v>51975</v>
      </c>
      <c r="IGF292" s="11">
        <v>158625</v>
      </c>
      <c r="IGG292" s="18" t="s">
        <v>319</v>
      </c>
      <c r="IGH292" s="18"/>
      <c r="IGI292" s="18" t="s">
        <v>324</v>
      </c>
      <c r="IGJ292" s="3" t="s">
        <v>19</v>
      </c>
      <c r="IGK292" s="4" t="s">
        <v>626</v>
      </c>
      <c r="IGL292" s="5">
        <v>106650</v>
      </c>
      <c r="IGM292" s="5">
        <v>51975</v>
      </c>
      <c r="IGN292" s="11">
        <v>158625</v>
      </c>
      <c r="IGO292" s="18" t="s">
        <v>319</v>
      </c>
      <c r="IGP292" s="18"/>
      <c r="IGQ292" s="18" t="s">
        <v>324</v>
      </c>
      <c r="IGR292" s="3" t="s">
        <v>19</v>
      </c>
      <c r="IGS292" s="4" t="s">
        <v>626</v>
      </c>
      <c r="IGT292" s="5">
        <v>106650</v>
      </c>
      <c r="IGU292" s="5">
        <v>51975</v>
      </c>
      <c r="IGV292" s="11">
        <v>158625</v>
      </c>
      <c r="IGW292" s="18" t="s">
        <v>319</v>
      </c>
      <c r="IGX292" s="18"/>
      <c r="IGY292" s="18" t="s">
        <v>324</v>
      </c>
      <c r="IGZ292" s="3" t="s">
        <v>19</v>
      </c>
      <c r="IHA292" s="4" t="s">
        <v>626</v>
      </c>
      <c r="IHB292" s="5">
        <v>106650</v>
      </c>
      <c r="IHC292" s="5">
        <v>51975</v>
      </c>
      <c r="IHD292" s="11">
        <v>158625</v>
      </c>
      <c r="IHE292" s="18" t="s">
        <v>319</v>
      </c>
      <c r="IHF292" s="18"/>
      <c r="IHG292" s="18" t="s">
        <v>324</v>
      </c>
      <c r="IHH292" s="3" t="s">
        <v>19</v>
      </c>
      <c r="IHI292" s="4" t="s">
        <v>626</v>
      </c>
      <c r="IHJ292" s="5">
        <v>106650</v>
      </c>
      <c r="IHK292" s="5">
        <v>51975</v>
      </c>
      <c r="IHL292" s="11">
        <v>158625</v>
      </c>
      <c r="IHM292" s="18" t="s">
        <v>319</v>
      </c>
      <c r="IHN292" s="18"/>
      <c r="IHO292" s="18" t="s">
        <v>324</v>
      </c>
      <c r="IHP292" s="3" t="s">
        <v>19</v>
      </c>
      <c r="IHQ292" s="4" t="s">
        <v>626</v>
      </c>
      <c r="IHR292" s="5">
        <v>106650</v>
      </c>
      <c r="IHS292" s="5">
        <v>51975</v>
      </c>
      <c r="IHT292" s="11">
        <v>158625</v>
      </c>
      <c r="IHU292" s="18" t="s">
        <v>319</v>
      </c>
      <c r="IHV292" s="18"/>
      <c r="IHW292" s="18" t="s">
        <v>324</v>
      </c>
      <c r="IHX292" s="3" t="s">
        <v>19</v>
      </c>
      <c r="IHY292" s="4" t="s">
        <v>626</v>
      </c>
      <c r="IHZ292" s="5">
        <v>106650</v>
      </c>
      <c r="IIA292" s="5">
        <v>51975</v>
      </c>
      <c r="IIB292" s="11">
        <v>158625</v>
      </c>
      <c r="IIC292" s="18" t="s">
        <v>319</v>
      </c>
      <c r="IID292" s="18"/>
      <c r="IIE292" s="18" t="s">
        <v>324</v>
      </c>
      <c r="IIF292" s="3" t="s">
        <v>19</v>
      </c>
      <c r="IIG292" s="4" t="s">
        <v>626</v>
      </c>
      <c r="IIH292" s="5">
        <v>106650</v>
      </c>
      <c r="III292" s="5">
        <v>51975</v>
      </c>
      <c r="IIJ292" s="11">
        <v>158625</v>
      </c>
      <c r="IIK292" s="18" t="s">
        <v>319</v>
      </c>
      <c r="IIL292" s="18"/>
      <c r="IIM292" s="18" t="s">
        <v>324</v>
      </c>
      <c r="IIN292" s="3" t="s">
        <v>19</v>
      </c>
      <c r="IIO292" s="4" t="s">
        <v>626</v>
      </c>
      <c r="IIP292" s="5">
        <v>106650</v>
      </c>
      <c r="IIQ292" s="5">
        <v>51975</v>
      </c>
      <c r="IIR292" s="11">
        <v>158625</v>
      </c>
      <c r="IIS292" s="18" t="s">
        <v>319</v>
      </c>
      <c r="IIT292" s="18"/>
      <c r="IIU292" s="18" t="s">
        <v>324</v>
      </c>
      <c r="IIV292" s="3" t="s">
        <v>19</v>
      </c>
      <c r="IIW292" s="4" t="s">
        <v>626</v>
      </c>
      <c r="IIX292" s="5">
        <v>106650</v>
      </c>
      <c r="IIY292" s="5">
        <v>51975</v>
      </c>
      <c r="IIZ292" s="11">
        <v>158625</v>
      </c>
      <c r="IJA292" s="18" t="s">
        <v>319</v>
      </c>
      <c r="IJB292" s="18"/>
      <c r="IJC292" s="18" t="s">
        <v>324</v>
      </c>
      <c r="IJD292" s="3" t="s">
        <v>19</v>
      </c>
      <c r="IJE292" s="4" t="s">
        <v>626</v>
      </c>
      <c r="IJF292" s="5">
        <v>106650</v>
      </c>
      <c r="IJG292" s="5">
        <v>51975</v>
      </c>
      <c r="IJH292" s="11">
        <v>158625</v>
      </c>
      <c r="IJI292" s="18" t="s">
        <v>319</v>
      </c>
      <c r="IJJ292" s="18"/>
      <c r="IJK292" s="18" t="s">
        <v>324</v>
      </c>
      <c r="IJL292" s="3" t="s">
        <v>19</v>
      </c>
      <c r="IJM292" s="4" t="s">
        <v>626</v>
      </c>
      <c r="IJN292" s="5">
        <v>106650</v>
      </c>
      <c r="IJO292" s="5">
        <v>51975</v>
      </c>
      <c r="IJP292" s="11">
        <v>158625</v>
      </c>
      <c r="IJQ292" s="18" t="s">
        <v>319</v>
      </c>
      <c r="IJR292" s="18"/>
      <c r="IJS292" s="18" t="s">
        <v>324</v>
      </c>
      <c r="IJT292" s="3" t="s">
        <v>19</v>
      </c>
      <c r="IJU292" s="4" t="s">
        <v>626</v>
      </c>
      <c r="IJV292" s="5">
        <v>106650</v>
      </c>
      <c r="IJW292" s="5">
        <v>51975</v>
      </c>
      <c r="IJX292" s="11">
        <v>158625</v>
      </c>
      <c r="IJY292" s="18" t="s">
        <v>319</v>
      </c>
      <c r="IJZ292" s="18"/>
      <c r="IKA292" s="18" t="s">
        <v>324</v>
      </c>
      <c r="IKB292" s="3" t="s">
        <v>19</v>
      </c>
      <c r="IKC292" s="4" t="s">
        <v>626</v>
      </c>
      <c r="IKD292" s="5">
        <v>106650</v>
      </c>
      <c r="IKE292" s="5">
        <v>51975</v>
      </c>
      <c r="IKF292" s="11">
        <v>158625</v>
      </c>
      <c r="IKG292" s="18" t="s">
        <v>319</v>
      </c>
      <c r="IKH292" s="18"/>
      <c r="IKI292" s="18" t="s">
        <v>324</v>
      </c>
      <c r="IKJ292" s="3" t="s">
        <v>19</v>
      </c>
      <c r="IKK292" s="4" t="s">
        <v>626</v>
      </c>
      <c r="IKL292" s="5">
        <v>106650</v>
      </c>
      <c r="IKM292" s="5">
        <v>51975</v>
      </c>
      <c r="IKN292" s="11">
        <v>158625</v>
      </c>
      <c r="IKO292" s="18" t="s">
        <v>319</v>
      </c>
      <c r="IKP292" s="18"/>
      <c r="IKQ292" s="18" t="s">
        <v>324</v>
      </c>
      <c r="IKR292" s="3" t="s">
        <v>19</v>
      </c>
      <c r="IKS292" s="4" t="s">
        <v>626</v>
      </c>
      <c r="IKT292" s="5">
        <v>106650</v>
      </c>
      <c r="IKU292" s="5">
        <v>51975</v>
      </c>
      <c r="IKV292" s="11">
        <v>158625</v>
      </c>
      <c r="IKW292" s="18" t="s">
        <v>319</v>
      </c>
      <c r="IKX292" s="18"/>
      <c r="IKY292" s="18" t="s">
        <v>324</v>
      </c>
      <c r="IKZ292" s="3" t="s">
        <v>19</v>
      </c>
      <c r="ILA292" s="4" t="s">
        <v>626</v>
      </c>
      <c r="ILB292" s="5">
        <v>106650</v>
      </c>
      <c r="ILC292" s="5">
        <v>51975</v>
      </c>
      <c r="ILD292" s="11">
        <v>158625</v>
      </c>
      <c r="ILE292" s="18" t="s">
        <v>319</v>
      </c>
      <c r="ILF292" s="18"/>
      <c r="ILG292" s="18" t="s">
        <v>324</v>
      </c>
      <c r="ILH292" s="3" t="s">
        <v>19</v>
      </c>
      <c r="ILI292" s="4" t="s">
        <v>626</v>
      </c>
      <c r="ILJ292" s="5">
        <v>106650</v>
      </c>
      <c r="ILK292" s="5">
        <v>51975</v>
      </c>
      <c r="ILL292" s="11">
        <v>158625</v>
      </c>
      <c r="ILM292" s="18" t="s">
        <v>319</v>
      </c>
      <c r="ILN292" s="18"/>
      <c r="ILO292" s="18" t="s">
        <v>324</v>
      </c>
      <c r="ILP292" s="3" t="s">
        <v>19</v>
      </c>
      <c r="ILQ292" s="4" t="s">
        <v>626</v>
      </c>
      <c r="ILR292" s="5">
        <v>106650</v>
      </c>
      <c r="ILS292" s="5">
        <v>51975</v>
      </c>
      <c r="ILT292" s="11">
        <v>158625</v>
      </c>
      <c r="ILU292" s="18" t="s">
        <v>319</v>
      </c>
      <c r="ILV292" s="18"/>
      <c r="ILW292" s="18" t="s">
        <v>324</v>
      </c>
      <c r="ILX292" s="3" t="s">
        <v>19</v>
      </c>
      <c r="ILY292" s="4" t="s">
        <v>626</v>
      </c>
      <c r="ILZ292" s="5">
        <v>106650</v>
      </c>
      <c r="IMA292" s="5">
        <v>51975</v>
      </c>
      <c r="IMB292" s="11">
        <v>158625</v>
      </c>
      <c r="IMC292" s="18" t="s">
        <v>319</v>
      </c>
      <c r="IMD292" s="18"/>
      <c r="IME292" s="18" t="s">
        <v>324</v>
      </c>
      <c r="IMF292" s="3" t="s">
        <v>19</v>
      </c>
      <c r="IMG292" s="4" t="s">
        <v>626</v>
      </c>
      <c r="IMH292" s="5">
        <v>106650</v>
      </c>
      <c r="IMI292" s="5">
        <v>51975</v>
      </c>
      <c r="IMJ292" s="11">
        <v>158625</v>
      </c>
      <c r="IMK292" s="18" t="s">
        <v>319</v>
      </c>
      <c r="IML292" s="18"/>
      <c r="IMM292" s="18" t="s">
        <v>324</v>
      </c>
      <c r="IMN292" s="3" t="s">
        <v>19</v>
      </c>
      <c r="IMO292" s="4" t="s">
        <v>626</v>
      </c>
      <c r="IMP292" s="5">
        <v>106650</v>
      </c>
      <c r="IMQ292" s="5">
        <v>51975</v>
      </c>
      <c r="IMR292" s="11">
        <v>158625</v>
      </c>
      <c r="IMS292" s="18" t="s">
        <v>319</v>
      </c>
      <c r="IMT292" s="18"/>
      <c r="IMU292" s="18" t="s">
        <v>324</v>
      </c>
      <c r="IMV292" s="3" t="s">
        <v>19</v>
      </c>
      <c r="IMW292" s="4" t="s">
        <v>626</v>
      </c>
      <c r="IMX292" s="5">
        <v>106650</v>
      </c>
      <c r="IMY292" s="5">
        <v>51975</v>
      </c>
      <c r="IMZ292" s="11">
        <v>158625</v>
      </c>
      <c r="INA292" s="18" t="s">
        <v>319</v>
      </c>
      <c r="INB292" s="18"/>
      <c r="INC292" s="18" t="s">
        <v>324</v>
      </c>
      <c r="IND292" s="3" t="s">
        <v>19</v>
      </c>
      <c r="INE292" s="4" t="s">
        <v>626</v>
      </c>
      <c r="INF292" s="5">
        <v>106650</v>
      </c>
      <c r="ING292" s="5">
        <v>51975</v>
      </c>
      <c r="INH292" s="11">
        <v>158625</v>
      </c>
      <c r="INI292" s="18" t="s">
        <v>319</v>
      </c>
      <c r="INJ292" s="18"/>
      <c r="INK292" s="18" t="s">
        <v>324</v>
      </c>
      <c r="INL292" s="3" t="s">
        <v>19</v>
      </c>
      <c r="INM292" s="4" t="s">
        <v>626</v>
      </c>
      <c r="INN292" s="5">
        <v>106650</v>
      </c>
      <c r="INO292" s="5">
        <v>51975</v>
      </c>
      <c r="INP292" s="11">
        <v>158625</v>
      </c>
      <c r="INQ292" s="18" t="s">
        <v>319</v>
      </c>
      <c r="INR292" s="18"/>
      <c r="INS292" s="18" t="s">
        <v>324</v>
      </c>
      <c r="INT292" s="3" t="s">
        <v>19</v>
      </c>
      <c r="INU292" s="4" t="s">
        <v>626</v>
      </c>
      <c r="INV292" s="5">
        <v>106650</v>
      </c>
      <c r="INW292" s="5">
        <v>51975</v>
      </c>
      <c r="INX292" s="11">
        <v>158625</v>
      </c>
      <c r="INY292" s="18" t="s">
        <v>319</v>
      </c>
      <c r="INZ292" s="18"/>
      <c r="IOA292" s="18" t="s">
        <v>324</v>
      </c>
      <c r="IOB292" s="3" t="s">
        <v>19</v>
      </c>
      <c r="IOC292" s="4" t="s">
        <v>626</v>
      </c>
      <c r="IOD292" s="5">
        <v>106650</v>
      </c>
      <c r="IOE292" s="5">
        <v>51975</v>
      </c>
      <c r="IOF292" s="11">
        <v>158625</v>
      </c>
      <c r="IOG292" s="18" t="s">
        <v>319</v>
      </c>
      <c r="IOH292" s="18"/>
      <c r="IOI292" s="18" t="s">
        <v>324</v>
      </c>
      <c r="IOJ292" s="3" t="s">
        <v>19</v>
      </c>
      <c r="IOK292" s="4" t="s">
        <v>626</v>
      </c>
      <c r="IOL292" s="5">
        <v>106650</v>
      </c>
      <c r="IOM292" s="5">
        <v>51975</v>
      </c>
      <c r="ION292" s="11">
        <v>158625</v>
      </c>
      <c r="IOO292" s="18" t="s">
        <v>319</v>
      </c>
      <c r="IOP292" s="18"/>
      <c r="IOQ292" s="18" t="s">
        <v>324</v>
      </c>
      <c r="IOR292" s="3" t="s">
        <v>19</v>
      </c>
      <c r="IOS292" s="4" t="s">
        <v>626</v>
      </c>
      <c r="IOT292" s="5">
        <v>106650</v>
      </c>
      <c r="IOU292" s="5">
        <v>51975</v>
      </c>
      <c r="IOV292" s="11">
        <v>158625</v>
      </c>
      <c r="IOW292" s="18" t="s">
        <v>319</v>
      </c>
      <c r="IOX292" s="18"/>
      <c r="IOY292" s="18" t="s">
        <v>324</v>
      </c>
      <c r="IOZ292" s="3" t="s">
        <v>19</v>
      </c>
      <c r="IPA292" s="4" t="s">
        <v>626</v>
      </c>
      <c r="IPB292" s="5">
        <v>106650</v>
      </c>
      <c r="IPC292" s="5">
        <v>51975</v>
      </c>
      <c r="IPD292" s="11">
        <v>158625</v>
      </c>
      <c r="IPE292" s="18" t="s">
        <v>319</v>
      </c>
      <c r="IPF292" s="18"/>
      <c r="IPG292" s="18" t="s">
        <v>324</v>
      </c>
      <c r="IPH292" s="3" t="s">
        <v>19</v>
      </c>
      <c r="IPI292" s="4" t="s">
        <v>626</v>
      </c>
      <c r="IPJ292" s="5">
        <v>106650</v>
      </c>
      <c r="IPK292" s="5">
        <v>51975</v>
      </c>
      <c r="IPL292" s="11">
        <v>158625</v>
      </c>
      <c r="IPM292" s="18" t="s">
        <v>319</v>
      </c>
      <c r="IPN292" s="18"/>
      <c r="IPO292" s="18" t="s">
        <v>324</v>
      </c>
      <c r="IPP292" s="3" t="s">
        <v>19</v>
      </c>
      <c r="IPQ292" s="4" t="s">
        <v>626</v>
      </c>
      <c r="IPR292" s="5">
        <v>106650</v>
      </c>
      <c r="IPS292" s="5">
        <v>51975</v>
      </c>
      <c r="IPT292" s="11">
        <v>158625</v>
      </c>
      <c r="IPU292" s="18" t="s">
        <v>319</v>
      </c>
      <c r="IPV292" s="18"/>
      <c r="IPW292" s="18" t="s">
        <v>324</v>
      </c>
      <c r="IPX292" s="3" t="s">
        <v>19</v>
      </c>
      <c r="IPY292" s="4" t="s">
        <v>626</v>
      </c>
      <c r="IPZ292" s="5">
        <v>106650</v>
      </c>
      <c r="IQA292" s="5">
        <v>51975</v>
      </c>
      <c r="IQB292" s="11">
        <v>158625</v>
      </c>
      <c r="IQC292" s="18" t="s">
        <v>319</v>
      </c>
      <c r="IQD292" s="18"/>
      <c r="IQE292" s="18" t="s">
        <v>324</v>
      </c>
      <c r="IQF292" s="3" t="s">
        <v>19</v>
      </c>
      <c r="IQG292" s="4" t="s">
        <v>626</v>
      </c>
      <c r="IQH292" s="5">
        <v>106650</v>
      </c>
      <c r="IQI292" s="5">
        <v>51975</v>
      </c>
      <c r="IQJ292" s="11">
        <v>158625</v>
      </c>
      <c r="IQK292" s="18" t="s">
        <v>319</v>
      </c>
      <c r="IQL292" s="18"/>
      <c r="IQM292" s="18" t="s">
        <v>324</v>
      </c>
      <c r="IQN292" s="3" t="s">
        <v>19</v>
      </c>
      <c r="IQO292" s="4" t="s">
        <v>626</v>
      </c>
      <c r="IQP292" s="5">
        <v>106650</v>
      </c>
      <c r="IQQ292" s="5">
        <v>51975</v>
      </c>
      <c r="IQR292" s="11">
        <v>158625</v>
      </c>
      <c r="IQS292" s="18" t="s">
        <v>319</v>
      </c>
      <c r="IQT292" s="18"/>
      <c r="IQU292" s="18" t="s">
        <v>324</v>
      </c>
      <c r="IQV292" s="3" t="s">
        <v>19</v>
      </c>
      <c r="IQW292" s="4" t="s">
        <v>626</v>
      </c>
      <c r="IQX292" s="5">
        <v>106650</v>
      </c>
      <c r="IQY292" s="5">
        <v>51975</v>
      </c>
      <c r="IQZ292" s="11">
        <v>158625</v>
      </c>
      <c r="IRA292" s="18" t="s">
        <v>319</v>
      </c>
      <c r="IRB292" s="18"/>
      <c r="IRC292" s="18" t="s">
        <v>324</v>
      </c>
      <c r="IRD292" s="3" t="s">
        <v>19</v>
      </c>
      <c r="IRE292" s="4" t="s">
        <v>626</v>
      </c>
      <c r="IRF292" s="5">
        <v>106650</v>
      </c>
      <c r="IRG292" s="5">
        <v>51975</v>
      </c>
      <c r="IRH292" s="11">
        <v>158625</v>
      </c>
      <c r="IRI292" s="18" t="s">
        <v>319</v>
      </c>
      <c r="IRJ292" s="18"/>
      <c r="IRK292" s="18" t="s">
        <v>324</v>
      </c>
      <c r="IRL292" s="3" t="s">
        <v>19</v>
      </c>
      <c r="IRM292" s="4" t="s">
        <v>626</v>
      </c>
      <c r="IRN292" s="5">
        <v>106650</v>
      </c>
      <c r="IRO292" s="5">
        <v>51975</v>
      </c>
      <c r="IRP292" s="11">
        <v>158625</v>
      </c>
      <c r="IRQ292" s="18" t="s">
        <v>319</v>
      </c>
      <c r="IRR292" s="18"/>
      <c r="IRS292" s="18" t="s">
        <v>324</v>
      </c>
      <c r="IRT292" s="3" t="s">
        <v>19</v>
      </c>
      <c r="IRU292" s="4" t="s">
        <v>626</v>
      </c>
      <c r="IRV292" s="5">
        <v>106650</v>
      </c>
      <c r="IRW292" s="5">
        <v>51975</v>
      </c>
      <c r="IRX292" s="11">
        <v>158625</v>
      </c>
      <c r="IRY292" s="18" t="s">
        <v>319</v>
      </c>
      <c r="IRZ292" s="18"/>
      <c r="ISA292" s="18" t="s">
        <v>324</v>
      </c>
      <c r="ISB292" s="3" t="s">
        <v>19</v>
      </c>
      <c r="ISC292" s="4" t="s">
        <v>626</v>
      </c>
      <c r="ISD292" s="5">
        <v>106650</v>
      </c>
      <c r="ISE292" s="5">
        <v>51975</v>
      </c>
      <c r="ISF292" s="11">
        <v>158625</v>
      </c>
      <c r="ISG292" s="18" t="s">
        <v>319</v>
      </c>
      <c r="ISH292" s="18"/>
      <c r="ISI292" s="18" t="s">
        <v>324</v>
      </c>
      <c r="ISJ292" s="3" t="s">
        <v>19</v>
      </c>
      <c r="ISK292" s="4" t="s">
        <v>626</v>
      </c>
      <c r="ISL292" s="5">
        <v>106650</v>
      </c>
      <c r="ISM292" s="5">
        <v>51975</v>
      </c>
      <c r="ISN292" s="11">
        <v>158625</v>
      </c>
      <c r="ISO292" s="18" t="s">
        <v>319</v>
      </c>
      <c r="ISP292" s="18"/>
      <c r="ISQ292" s="18" t="s">
        <v>324</v>
      </c>
      <c r="ISR292" s="3" t="s">
        <v>19</v>
      </c>
      <c r="ISS292" s="4" t="s">
        <v>626</v>
      </c>
      <c r="IST292" s="5">
        <v>106650</v>
      </c>
      <c r="ISU292" s="5">
        <v>51975</v>
      </c>
      <c r="ISV292" s="11">
        <v>158625</v>
      </c>
      <c r="ISW292" s="18" t="s">
        <v>319</v>
      </c>
      <c r="ISX292" s="18"/>
      <c r="ISY292" s="18" t="s">
        <v>324</v>
      </c>
      <c r="ISZ292" s="3" t="s">
        <v>19</v>
      </c>
      <c r="ITA292" s="4" t="s">
        <v>626</v>
      </c>
      <c r="ITB292" s="5">
        <v>106650</v>
      </c>
      <c r="ITC292" s="5">
        <v>51975</v>
      </c>
      <c r="ITD292" s="11">
        <v>158625</v>
      </c>
      <c r="ITE292" s="18" t="s">
        <v>319</v>
      </c>
      <c r="ITF292" s="18"/>
      <c r="ITG292" s="18" t="s">
        <v>324</v>
      </c>
      <c r="ITH292" s="3" t="s">
        <v>19</v>
      </c>
      <c r="ITI292" s="4" t="s">
        <v>626</v>
      </c>
      <c r="ITJ292" s="5">
        <v>106650</v>
      </c>
      <c r="ITK292" s="5">
        <v>51975</v>
      </c>
      <c r="ITL292" s="11">
        <v>158625</v>
      </c>
      <c r="ITM292" s="18" t="s">
        <v>319</v>
      </c>
      <c r="ITN292" s="18"/>
      <c r="ITO292" s="18" t="s">
        <v>324</v>
      </c>
      <c r="ITP292" s="3" t="s">
        <v>19</v>
      </c>
      <c r="ITQ292" s="4" t="s">
        <v>626</v>
      </c>
      <c r="ITR292" s="5">
        <v>106650</v>
      </c>
      <c r="ITS292" s="5">
        <v>51975</v>
      </c>
      <c r="ITT292" s="11">
        <v>158625</v>
      </c>
      <c r="ITU292" s="18" t="s">
        <v>319</v>
      </c>
      <c r="ITV292" s="18"/>
      <c r="ITW292" s="18" t="s">
        <v>324</v>
      </c>
      <c r="ITX292" s="3" t="s">
        <v>19</v>
      </c>
      <c r="ITY292" s="4" t="s">
        <v>626</v>
      </c>
      <c r="ITZ292" s="5">
        <v>106650</v>
      </c>
      <c r="IUA292" s="5">
        <v>51975</v>
      </c>
      <c r="IUB292" s="11">
        <v>158625</v>
      </c>
      <c r="IUC292" s="18" t="s">
        <v>319</v>
      </c>
      <c r="IUD292" s="18"/>
      <c r="IUE292" s="18" t="s">
        <v>324</v>
      </c>
      <c r="IUF292" s="3" t="s">
        <v>19</v>
      </c>
      <c r="IUG292" s="4" t="s">
        <v>626</v>
      </c>
      <c r="IUH292" s="5">
        <v>106650</v>
      </c>
      <c r="IUI292" s="5">
        <v>51975</v>
      </c>
      <c r="IUJ292" s="11">
        <v>158625</v>
      </c>
      <c r="IUK292" s="18" t="s">
        <v>319</v>
      </c>
      <c r="IUL292" s="18"/>
      <c r="IUM292" s="18" t="s">
        <v>324</v>
      </c>
      <c r="IUN292" s="3" t="s">
        <v>19</v>
      </c>
      <c r="IUO292" s="4" t="s">
        <v>626</v>
      </c>
      <c r="IUP292" s="5">
        <v>106650</v>
      </c>
      <c r="IUQ292" s="5">
        <v>51975</v>
      </c>
      <c r="IUR292" s="11">
        <v>158625</v>
      </c>
      <c r="IUS292" s="18" t="s">
        <v>319</v>
      </c>
      <c r="IUT292" s="18"/>
      <c r="IUU292" s="18" t="s">
        <v>324</v>
      </c>
      <c r="IUV292" s="3" t="s">
        <v>19</v>
      </c>
      <c r="IUW292" s="4" t="s">
        <v>626</v>
      </c>
      <c r="IUX292" s="5">
        <v>106650</v>
      </c>
      <c r="IUY292" s="5">
        <v>51975</v>
      </c>
      <c r="IUZ292" s="11">
        <v>158625</v>
      </c>
      <c r="IVA292" s="18" t="s">
        <v>319</v>
      </c>
      <c r="IVB292" s="18"/>
      <c r="IVC292" s="18" t="s">
        <v>324</v>
      </c>
      <c r="IVD292" s="3" t="s">
        <v>19</v>
      </c>
      <c r="IVE292" s="4" t="s">
        <v>626</v>
      </c>
      <c r="IVF292" s="5">
        <v>106650</v>
      </c>
      <c r="IVG292" s="5">
        <v>51975</v>
      </c>
      <c r="IVH292" s="11">
        <v>158625</v>
      </c>
      <c r="IVI292" s="18" t="s">
        <v>319</v>
      </c>
      <c r="IVJ292" s="18"/>
      <c r="IVK292" s="18" t="s">
        <v>324</v>
      </c>
      <c r="IVL292" s="3" t="s">
        <v>19</v>
      </c>
      <c r="IVM292" s="4" t="s">
        <v>626</v>
      </c>
      <c r="IVN292" s="5">
        <v>106650</v>
      </c>
      <c r="IVO292" s="5">
        <v>51975</v>
      </c>
      <c r="IVP292" s="11">
        <v>158625</v>
      </c>
      <c r="IVQ292" s="18" t="s">
        <v>319</v>
      </c>
      <c r="IVR292" s="18"/>
      <c r="IVS292" s="18" t="s">
        <v>324</v>
      </c>
      <c r="IVT292" s="3" t="s">
        <v>19</v>
      </c>
      <c r="IVU292" s="4" t="s">
        <v>626</v>
      </c>
      <c r="IVV292" s="5">
        <v>106650</v>
      </c>
      <c r="IVW292" s="5">
        <v>51975</v>
      </c>
      <c r="IVX292" s="11">
        <v>158625</v>
      </c>
      <c r="IVY292" s="18" t="s">
        <v>319</v>
      </c>
      <c r="IVZ292" s="18"/>
      <c r="IWA292" s="18" t="s">
        <v>324</v>
      </c>
      <c r="IWB292" s="3" t="s">
        <v>19</v>
      </c>
      <c r="IWC292" s="4" t="s">
        <v>626</v>
      </c>
      <c r="IWD292" s="5">
        <v>106650</v>
      </c>
      <c r="IWE292" s="5">
        <v>51975</v>
      </c>
      <c r="IWF292" s="11">
        <v>158625</v>
      </c>
      <c r="IWG292" s="18" t="s">
        <v>319</v>
      </c>
      <c r="IWH292" s="18"/>
      <c r="IWI292" s="18" t="s">
        <v>324</v>
      </c>
      <c r="IWJ292" s="3" t="s">
        <v>19</v>
      </c>
      <c r="IWK292" s="4" t="s">
        <v>626</v>
      </c>
      <c r="IWL292" s="5">
        <v>106650</v>
      </c>
      <c r="IWM292" s="5">
        <v>51975</v>
      </c>
      <c r="IWN292" s="11">
        <v>158625</v>
      </c>
      <c r="IWO292" s="18" t="s">
        <v>319</v>
      </c>
      <c r="IWP292" s="18"/>
      <c r="IWQ292" s="18" t="s">
        <v>324</v>
      </c>
      <c r="IWR292" s="3" t="s">
        <v>19</v>
      </c>
      <c r="IWS292" s="4" t="s">
        <v>626</v>
      </c>
      <c r="IWT292" s="5">
        <v>106650</v>
      </c>
      <c r="IWU292" s="5">
        <v>51975</v>
      </c>
      <c r="IWV292" s="11">
        <v>158625</v>
      </c>
      <c r="IWW292" s="18" t="s">
        <v>319</v>
      </c>
      <c r="IWX292" s="18"/>
      <c r="IWY292" s="18" t="s">
        <v>324</v>
      </c>
      <c r="IWZ292" s="3" t="s">
        <v>19</v>
      </c>
      <c r="IXA292" s="4" t="s">
        <v>626</v>
      </c>
      <c r="IXB292" s="5">
        <v>106650</v>
      </c>
      <c r="IXC292" s="5">
        <v>51975</v>
      </c>
      <c r="IXD292" s="11">
        <v>158625</v>
      </c>
      <c r="IXE292" s="18" t="s">
        <v>319</v>
      </c>
      <c r="IXF292" s="18"/>
      <c r="IXG292" s="18" t="s">
        <v>324</v>
      </c>
      <c r="IXH292" s="3" t="s">
        <v>19</v>
      </c>
      <c r="IXI292" s="4" t="s">
        <v>626</v>
      </c>
      <c r="IXJ292" s="5">
        <v>106650</v>
      </c>
      <c r="IXK292" s="5">
        <v>51975</v>
      </c>
      <c r="IXL292" s="11">
        <v>158625</v>
      </c>
      <c r="IXM292" s="18" t="s">
        <v>319</v>
      </c>
      <c r="IXN292" s="18"/>
      <c r="IXO292" s="18" t="s">
        <v>324</v>
      </c>
      <c r="IXP292" s="3" t="s">
        <v>19</v>
      </c>
      <c r="IXQ292" s="4" t="s">
        <v>626</v>
      </c>
      <c r="IXR292" s="5">
        <v>106650</v>
      </c>
      <c r="IXS292" s="5">
        <v>51975</v>
      </c>
      <c r="IXT292" s="11">
        <v>158625</v>
      </c>
      <c r="IXU292" s="18" t="s">
        <v>319</v>
      </c>
      <c r="IXV292" s="18"/>
      <c r="IXW292" s="18" t="s">
        <v>324</v>
      </c>
      <c r="IXX292" s="3" t="s">
        <v>19</v>
      </c>
      <c r="IXY292" s="4" t="s">
        <v>626</v>
      </c>
      <c r="IXZ292" s="5">
        <v>106650</v>
      </c>
      <c r="IYA292" s="5">
        <v>51975</v>
      </c>
      <c r="IYB292" s="11">
        <v>158625</v>
      </c>
      <c r="IYC292" s="18" t="s">
        <v>319</v>
      </c>
      <c r="IYD292" s="18"/>
      <c r="IYE292" s="18" t="s">
        <v>324</v>
      </c>
      <c r="IYF292" s="3" t="s">
        <v>19</v>
      </c>
      <c r="IYG292" s="4" t="s">
        <v>626</v>
      </c>
      <c r="IYH292" s="5">
        <v>106650</v>
      </c>
      <c r="IYI292" s="5">
        <v>51975</v>
      </c>
      <c r="IYJ292" s="11">
        <v>158625</v>
      </c>
      <c r="IYK292" s="18" t="s">
        <v>319</v>
      </c>
      <c r="IYL292" s="18"/>
      <c r="IYM292" s="18" t="s">
        <v>324</v>
      </c>
      <c r="IYN292" s="3" t="s">
        <v>19</v>
      </c>
      <c r="IYO292" s="4" t="s">
        <v>626</v>
      </c>
      <c r="IYP292" s="5">
        <v>106650</v>
      </c>
      <c r="IYQ292" s="5">
        <v>51975</v>
      </c>
      <c r="IYR292" s="11">
        <v>158625</v>
      </c>
      <c r="IYS292" s="18" t="s">
        <v>319</v>
      </c>
      <c r="IYT292" s="18"/>
      <c r="IYU292" s="18" t="s">
        <v>324</v>
      </c>
      <c r="IYV292" s="3" t="s">
        <v>19</v>
      </c>
      <c r="IYW292" s="4" t="s">
        <v>626</v>
      </c>
      <c r="IYX292" s="5">
        <v>106650</v>
      </c>
      <c r="IYY292" s="5">
        <v>51975</v>
      </c>
      <c r="IYZ292" s="11">
        <v>158625</v>
      </c>
      <c r="IZA292" s="18" t="s">
        <v>319</v>
      </c>
      <c r="IZB292" s="18"/>
      <c r="IZC292" s="18" t="s">
        <v>324</v>
      </c>
      <c r="IZD292" s="3" t="s">
        <v>19</v>
      </c>
      <c r="IZE292" s="4" t="s">
        <v>626</v>
      </c>
      <c r="IZF292" s="5">
        <v>106650</v>
      </c>
      <c r="IZG292" s="5">
        <v>51975</v>
      </c>
      <c r="IZH292" s="11">
        <v>158625</v>
      </c>
      <c r="IZI292" s="18" t="s">
        <v>319</v>
      </c>
      <c r="IZJ292" s="18"/>
      <c r="IZK292" s="18" t="s">
        <v>324</v>
      </c>
      <c r="IZL292" s="3" t="s">
        <v>19</v>
      </c>
      <c r="IZM292" s="4" t="s">
        <v>626</v>
      </c>
      <c r="IZN292" s="5">
        <v>106650</v>
      </c>
      <c r="IZO292" s="5">
        <v>51975</v>
      </c>
      <c r="IZP292" s="11">
        <v>158625</v>
      </c>
      <c r="IZQ292" s="18" t="s">
        <v>319</v>
      </c>
      <c r="IZR292" s="18"/>
      <c r="IZS292" s="18" t="s">
        <v>324</v>
      </c>
      <c r="IZT292" s="3" t="s">
        <v>19</v>
      </c>
      <c r="IZU292" s="4" t="s">
        <v>626</v>
      </c>
      <c r="IZV292" s="5">
        <v>106650</v>
      </c>
      <c r="IZW292" s="5">
        <v>51975</v>
      </c>
      <c r="IZX292" s="11">
        <v>158625</v>
      </c>
      <c r="IZY292" s="18" t="s">
        <v>319</v>
      </c>
      <c r="IZZ292" s="18"/>
      <c r="JAA292" s="18" t="s">
        <v>324</v>
      </c>
      <c r="JAB292" s="3" t="s">
        <v>19</v>
      </c>
      <c r="JAC292" s="4" t="s">
        <v>626</v>
      </c>
      <c r="JAD292" s="5">
        <v>106650</v>
      </c>
      <c r="JAE292" s="5">
        <v>51975</v>
      </c>
      <c r="JAF292" s="11">
        <v>158625</v>
      </c>
      <c r="JAG292" s="18" t="s">
        <v>319</v>
      </c>
      <c r="JAH292" s="18"/>
      <c r="JAI292" s="18" t="s">
        <v>324</v>
      </c>
      <c r="JAJ292" s="3" t="s">
        <v>19</v>
      </c>
      <c r="JAK292" s="4" t="s">
        <v>626</v>
      </c>
      <c r="JAL292" s="5">
        <v>106650</v>
      </c>
      <c r="JAM292" s="5">
        <v>51975</v>
      </c>
      <c r="JAN292" s="11">
        <v>158625</v>
      </c>
      <c r="JAO292" s="18" t="s">
        <v>319</v>
      </c>
      <c r="JAP292" s="18"/>
      <c r="JAQ292" s="18" t="s">
        <v>324</v>
      </c>
      <c r="JAR292" s="3" t="s">
        <v>19</v>
      </c>
      <c r="JAS292" s="4" t="s">
        <v>626</v>
      </c>
      <c r="JAT292" s="5">
        <v>106650</v>
      </c>
      <c r="JAU292" s="5">
        <v>51975</v>
      </c>
      <c r="JAV292" s="11">
        <v>158625</v>
      </c>
      <c r="JAW292" s="18" t="s">
        <v>319</v>
      </c>
      <c r="JAX292" s="18"/>
      <c r="JAY292" s="18" t="s">
        <v>324</v>
      </c>
      <c r="JAZ292" s="3" t="s">
        <v>19</v>
      </c>
      <c r="JBA292" s="4" t="s">
        <v>626</v>
      </c>
      <c r="JBB292" s="5">
        <v>106650</v>
      </c>
      <c r="JBC292" s="5">
        <v>51975</v>
      </c>
      <c r="JBD292" s="11">
        <v>158625</v>
      </c>
      <c r="JBE292" s="18" t="s">
        <v>319</v>
      </c>
      <c r="JBF292" s="18"/>
      <c r="JBG292" s="18" t="s">
        <v>324</v>
      </c>
      <c r="JBH292" s="3" t="s">
        <v>19</v>
      </c>
      <c r="JBI292" s="4" t="s">
        <v>626</v>
      </c>
      <c r="JBJ292" s="5">
        <v>106650</v>
      </c>
      <c r="JBK292" s="5">
        <v>51975</v>
      </c>
      <c r="JBL292" s="11">
        <v>158625</v>
      </c>
      <c r="JBM292" s="18" t="s">
        <v>319</v>
      </c>
      <c r="JBN292" s="18"/>
      <c r="JBO292" s="18" t="s">
        <v>324</v>
      </c>
      <c r="JBP292" s="3" t="s">
        <v>19</v>
      </c>
      <c r="JBQ292" s="4" t="s">
        <v>626</v>
      </c>
      <c r="JBR292" s="5">
        <v>106650</v>
      </c>
      <c r="JBS292" s="5">
        <v>51975</v>
      </c>
      <c r="JBT292" s="11">
        <v>158625</v>
      </c>
      <c r="JBU292" s="18" t="s">
        <v>319</v>
      </c>
      <c r="JBV292" s="18"/>
      <c r="JBW292" s="18" t="s">
        <v>324</v>
      </c>
      <c r="JBX292" s="3" t="s">
        <v>19</v>
      </c>
      <c r="JBY292" s="4" t="s">
        <v>626</v>
      </c>
      <c r="JBZ292" s="5">
        <v>106650</v>
      </c>
      <c r="JCA292" s="5">
        <v>51975</v>
      </c>
      <c r="JCB292" s="11">
        <v>158625</v>
      </c>
      <c r="JCC292" s="18" t="s">
        <v>319</v>
      </c>
      <c r="JCD292" s="18"/>
      <c r="JCE292" s="18" t="s">
        <v>324</v>
      </c>
      <c r="JCF292" s="3" t="s">
        <v>19</v>
      </c>
      <c r="JCG292" s="4" t="s">
        <v>626</v>
      </c>
      <c r="JCH292" s="5">
        <v>106650</v>
      </c>
      <c r="JCI292" s="5">
        <v>51975</v>
      </c>
      <c r="JCJ292" s="11">
        <v>158625</v>
      </c>
      <c r="JCK292" s="18" t="s">
        <v>319</v>
      </c>
      <c r="JCL292" s="18"/>
      <c r="JCM292" s="18" t="s">
        <v>324</v>
      </c>
      <c r="JCN292" s="3" t="s">
        <v>19</v>
      </c>
      <c r="JCO292" s="4" t="s">
        <v>626</v>
      </c>
      <c r="JCP292" s="5">
        <v>106650</v>
      </c>
      <c r="JCQ292" s="5">
        <v>51975</v>
      </c>
      <c r="JCR292" s="11">
        <v>158625</v>
      </c>
      <c r="JCS292" s="18" t="s">
        <v>319</v>
      </c>
      <c r="JCT292" s="18"/>
      <c r="JCU292" s="18" t="s">
        <v>324</v>
      </c>
      <c r="JCV292" s="3" t="s">
        <v>19</v>
      </c>
      <c r="JCW292" s="4" t="s">
        <v>626</v>
      </c>
      <c r="JCX292" s="5">
        <v>106650</v>
      </c>
      <c r="JCY292" s="5">
        <v>51975</v>
      </c>
      <c r="JCZ292" s="11">
        <v>158625</v>
      </c>
      <c r="JDA292" s="18" t="s">
        <v>319</v>
      </c>
      <c r="JDB292" s="18"/>
      <c r="JDC292" s="18" t="s">
        <v>324</v>
      </c>
      <c r="JDD292" s="3" t="s">
        <v>19</v>
      </c>
      <c r="JDE292" s="4" t="s">
        <v>626</v>
      </c>
      <c r="JDF292" s="5">
        <v>106650</v>
      </c>
      <c r="JDG292" s="5">
        <v>51975</v>
      </c>
      <c r="JDH292" s="11">
        <v>158625</v>
      </c>
      <c r="JDI292" s="18" t="s">
        <v>319</v>
      </c>
      <c r="JDJ292" s="18"/>
      <c r="JDK292" s="18" t="s">
        <v>324</v>
      </c>
      <c r="JDL292" s="3" t="s">
        <v>19</v>
      </c>
      <c r="JDM292" s="4" t="s">
        <v>626</v>
      </c>
      <c r="JDN292" s="5">
        <v>106650</v>
      </c>
      <c r="JDO292" s="5">
        <v>51975</v>
      </c>
      <c r="JDP292" s="11">
        <v>158625</v>
      </c>
      <c r="JDQ292" s="18" t="s">
        <v>319</v>
      </c>
      <c r="JDR292" s="18"/>
      <c r="JDS292" s="18" t="s">
        <v>324</v>
      </c>
      <c r="JDT292" s="3" t="s">
        <v>19</v>
      </c>
      <c r="JDU292" s="4" t="s">
        <v>626</v>
      </c>
      <c r="JDV292" s="5">
        <v>106650</v>
      </c>
      <c r="JDW292" s="5">
        <v>51975</v>
      </c>
      <c r="JDX292" s="11">
        <v>158625</v>
      </c>
      <c r="JDY292" s="18" t="s">
        <v>319</v>
      </c>
      <c r="JDZ292" s="18"/>
      <c r="JEA292" s="18" t="s">
        <v>324</v>
      </c>
      <c r="JEB292" s="3" t="s">
        <v>19</v>
      </c>
      <c r="JEC292" s="4" t="s">
        <v>626</v>
      </c>
      <c r="JED292" s="5">
        <v>106650</v>
      </c>
      <c r="JEE292" s="5">
        <v>51975</v>
      </c>
      <c r="JEF292" s="11">
        <v>158625</v>
      </c>
      <c r="JEG292" s="18" t="s">
        <v>319</v>
      </c>
      <c r="JEH292" s="18"/>
      <c r="JEI292" s="18" t="s">
        <v>324</v>
      </c>
      <c r="JEJ292" s="3" t="s">
        <v>19</v>
      </c>
      <c r="JEK292" s="4" t="s">
        <v>626</v>
      </c>
      <c r="JEL292" s="5">
        <v>106650</v>
      </c>
      <c r="JEM292" s="5">
        <v>51975</v>
      </c>
      <c r="JEN292" s="11">
        <v>158625</v>
      </c>
      <c r="JEO292" s="18" t="s">
        <v>319</v>
      </c>
      <c r="JEP292" s="18"/>
      <c r="JEQ292" s="18" t="s">
        <v>324</v>
      </c>
      <c r="JER292" s="3" t="s">
        <v>19</v>
      </c>
      <c r="JES292" s="4" t="s">
        <v>626</v>
      </c>
      <c r="JET292" s="5">
        <v>106650</v>
      </c>
      <c r="JEU292" s="5">
        <v>51975</v>
      </c>
      <c r="JEV292" s="11">
        <v>158625</v>
      </c>
      <c r="JEW292" s="18" t="s">
        <v>319</v>
      </c>
      <c r="JEX292" s="18"/>
      <c r="JEY292" s="18" t="s">
        <v>324</v>
      </c>
      <c r="JEZ292" s="3" t="s">
        <v>19</v>
      </c>
      <c r="JFA292" s="4" t="s">
        <v>626</v>
      </c>
      <c r="JFB292" s="5">
        <v>106650</v>
      </c>
      <c r="JFC292" s="5">
        <v>51975</v>
      </c>
      <c r="JFD292" s="11">
        <v>158625</v>
      </c>
      <c r="JFE292" s="18" t="s">
        <v>319</v>
      </c>
      <c r="JFF292" s="18"/>
      <c r="JFG292" s="18" t="s">
        <v>324</v>
      </c>
      <c r="JFH292" s="3" t="s">
        <v>19</v>
      </c>
      <c r="JFI292" s="4" t="s">
        <v>626</v>
      </c>
      <c r="JFJ292" s="5">
        <v>106650</v>
      </c>
      <c r="JFK292" s="5">
        <v>51975</v>
      </c>
      <c r="JFL292" s="11">
        <v>158625</v>
      </c>
      <c r="JFM292" s="18" t="s">
        <v>319</v>
      </c>
      <c r="JFN292" s="18"/>
      <c r="JFO292" s="18" t="s">
        <v>324</v>
      </c>
      <c r="JFP292" s="3" t="s">
        <v>19</v>
      </c>
      <c r="JFQ292" s="4" t="s">
        <v>626</v>
      </c>
      <c r="JFR292" s="5">
        <v>106650</v>
      </c>
      <c r="JFS292" s="5">
        <v>51975</v>
      </c>
      <c r="JFT292" s="11">
        <v>158625</v>
      </c>
      <c r="JFU292" s="18" t="s">
        <v>319</v>
      </c>
      <c r="JFV292" s="18"/>
      <c r="JFW292" s="18" t="s">
        <v>324</v>
      </c>
      <c r="JFX292" s="3" t="s">
        <v>19</v>
      </c>
      <c r="JFY292" s="4" t="s">
        <v>626</v>
      </c>
      <c r="JFZ292" s="5">
        <v>106650</v>
      </c>
      <c r="JGA292" s="5">
        <v>51975</v>
      </c>
      <c r="JGB292" s="11">
        <v>158625</v>
      </c>
      <c r="JGC292" s="18" t="s">
        <v>319</v>
      </c>
      <c r="JGD292" s="18"/>
      <c r="JGE292" s="18" t="s">
        <v>324</v>
      </c>
      <c r="JGF292" s="3" t="s">
        <v>19</v>
      </c>
      <c r="JGG292" s="4" t="s">
        <v>626</v>
      </c>
      <c r="JGH292" s="5">
        <v>106650</v>
      </c>
      <c r="JGI292" s="5">
        <v>51975</v>
      </c>
      <c r="JGJ292" s="11">
        <v>158625</v>
      </c>
      <c r="JGK292" s="18" t="s">
        <v>319</v>
      </c>
      <c r="JGL292" s="18"/>
      <c r="JGM292" s="18" t="s">
        <v>324</v>
      </c>
      <c r="JGN292" s="3" t="s">
        <v>19</v>
      </c>
      <c r="JGO292" s="4" t="s">
        <v>626</v>
      </c>
      <c r="JGP292" s="5">
        <v>106650</v>
      </c>
      <c r="JGQ292" s="5">
        <v>51975</v>
      </c>
      <c r="JGR292" s="11">
        <v>158625</v>
      </c>
      <c r="JGS292" s="18" t="s">
        <v>319</v>
      </c>
      <c r="JGT292" s="18"/>
      <c r="JGU292" s="18" t="s">
        <v>324</v>
      </c>
      <c r="JGV292" s="3" t="s">
        <v>19</v>
      </c>
      <c r="JGW292" s="4" t="s">
        <v>626</v>
      </c>
      <c r="JGX292" s="5">
        <v>106650</v>
      </c>
      <c r="JGY292" s="5">
        <v>51975</v>
      </c>
      <c r="JGZ292" s="11">
        <v>158625</v>
      </c>
      <c r="JHA292" s="18" t="s">
        <v>319</v>
      </c>
      <c r="JHB292" s="18"/>
      <c r="JHC292" s="18" t="s">
        <v>324</v>
      </c>
      <c r="JHD292" s="3" t="s">
        <v>19</v>
      </c>
      <c r="JHE292" s="4" t="s">
        <v>626</v>
      </c>
      <c r="JHF292" s="5">
        <v>106650</v>
      </c>
      <c r="JHG292" s="5">
        <v>51975</v>
      </c>
      <c r="JHH292" s="11">
        <v>158625</v>
      </c>
      <c r="JHI292" s="18" t="s">
        <v>319</v>
      </c>
      <c r="JHJ292" s="18"/>
      <c r="JHK292" s="18" t="s">
        <v>324</v>
      </c>
      <c r="JHL292" s="3" t="s">
        <v>19</v>
      </c>
      <c r="JHM292" s="4" t="s">
        <v>626</v>
      </c>
      <c r="JHN292" s="5">
        <v>106650</v>
      </c>
      <c r="JHO292" s="5">
        <v>51975</v>
      </c>
      <c r="JHP292" s="11">
        <v>158625</v>
      </c>
      <c r="JHQ292" s="18" t="s">
        <v>319</v>
      </c>
      <c r="JHR292" s="18"/>
      <c r="JHS292" s="18" t="s">
        <v>324</v>
      </c>
      <c r="JHT292" s="3" t="s">
        <v>19</v>
      </c>
      <c r="JHU292" s="4" t="s">
        <v>626</v>
      </c>
      <c r="JHV292" s="5">
        <v>106650</v>
      </c>
      <c r="JHW292" s="5">
        <v>51975</v>
      </c>
      <c r="JHX292" s="11">
        <v>158625</v>
      </c>
      <c r="JHY292" s="18" t="s">
        <v>319</v>
      </c>
      <c r="JHZ292" s="18"/>
      <c r="JIA292" s="18" t="s">
        <v>324</v>
      </c>
      <c r="JIB292" s="3" t="s">
        <v>19</v>
      </c>
      <c r="JIC292" s="4" t="s">
        <v>626</v>
      </c>
      <c r="JID292" s="5">
        <v>106650</v>
      </c>
      <c r="JIE292" s="5">
        <v>51975</v>
      </c>
      <c r="JIF292" s="11">
        <v>158625</v>
      </c>
      <c r="JIG292" s="18" t="s">
        <v>319</v>
      </c>
      <c r="JIH292" s="18"/>
      <c r="JII292" s="18" t="s">
        <v>324</v>
      </c>
      <c r="JIJ292" s="3" t="s">
        <v>19</v>
      </c>
      <c r="JIK292" s="4" t="s">
        <v>626</v>
      </c>
      <c r="JIL292" s="5">
        <v>106650</v>
      </c>
      <c r="JIM292" s="5">
        <v>51975</v>
      </c>
      <c r="JIN292" s="11">
        <v>158625</v>
      </c>
      <c r="JIO292" s="18" t="s">
        <v>319</v>
      </c>
      <c r="JIP292" s="18"/>
      <c r="JIQ292" s="18" t="s">
        <v>324</v>
      </c>
      <c r="JIR292" s="3" t="s">
        <v>19</v>
      </c>
      <c r="JIS292" s="4" t="s">
        <v>626</v>
      </c>
      <c r="JIT292" s="5">
        <v>106650</v>
      </c>
      <c r="JIU292" s="5">
        <v>51975</v>
      </c>
      <c r="JIV292" s="11">
        <v>158625</v>
      </c>
      <c r="JIW292" s="18" t="s">
        <v>319</v>
      </c>
      <c r="JIX292" s="18"/>
      <c r="JIY292" s="18" t="s">
        <v>324</v>
      </c>
      <c r="JIZ292" s="3" t="s">
        <v>19</v>
      </c>
      <c r="JJA292" s="4" t="s">
        <v>626</v>
      </c>
      <c r="JJB292" s="5">
        <v>106650</v>
      </c>
      <c r="JJC292" s="5">
        <v>51975</v>
      </c>
      <c r="JJD292" s="11">
        <v>158625</v>
      </c>
      <c r="JJE292" s="18" t="s">
        <v>319</v>
      </c>
      <c r="JJF292" s="18"/>
      <c r="JJG292" s="18" t="s">
        <v>324</v>
      </c>
      <c r="JJH292" s="3" t="s">
        <v>19</v>
      </c>
      <c r="JJI292" s="4" t="s">
        <v>626</v>
      </c>
      <c r="JJJ292" s="5">
        <v>106650</v>
      </c>
      <c r="JJK292" s="5">
        <v>51975</v>
      </c>
      <c r="JJL292" s="11">
        <v>158625</v>
      </c>
      <c r="JJM292" s="18" t="s">
        <v>319</v>
      </c>
      <c r="JJN292" s="18"/>
      <c r="JJO292" s="18" t="s">
        <v>324</v>
      </c>
      <c r="JJP292" s="3" t="s">
        <v>19</v>
      </c>
      <c r="JJQ292" s="4" t="s">
        <v>626</v>
      </c>
      <c r="JJR292" s="5">
        <v>106650</v>
      </c>
      <c r="JJS292" s="5">
        <v>51975</v>
      </c>
      <c r="JJT292" s="11">
        <v>158625</v>
      </c>
      <c r="JJU292" s="18" t="s">
        <v>319</v>
      </c>
      <c r="JJV292" s="18"/>
      <c r="JJW292" s="18" t="s">
        <v>324</v>
      </c>
      <c r="JJX292" s="3" t="s">
        <v>19</v>
      </c>
      <c r="JJY292" s="4" t="s">
        <v>626</v>
      </c>
      <c r="JJZ292" s="5">
        <v>106650</v>
      </c>
      <c r="JKA292" s="5">
        <v>51975</v>
      </c>
      <c r="JKB292" s="11">
        <v>158625</v>
      </c>
      <c r="JKC292" s="18" t="s">
        <v>319</v>
      </c>
      <c r="JKD292" s="18"/>
      <c r="JKE292" s="18" t="s">
        <v>324</v>
      </c>
      <c r="JKF292" s="3" t="s">
        <v>19</v>
      </c>
      <c r="JKG292" s="4" t="s">
        <v>626</v>
      </c>
      <c r="JKH292" s="5">
        <v>106650</v>
      </c>
      <c r="JKI292" s="5">
        <v>51975</v>
      </c>
      <c r="JKJ292" s="11">
        <v>158625</v>
      </c>
      <c r="JKK292" s="18" t="s">
        <v>319</v>
      </c>
      <c r="JKL292" s="18"/>
      <c r="JKM292" s="18" t="s">
        <v>324</v>
      </c>
      <c r="JKN292" s="3" t="s">
        <v>19</v>
      </c>
      <c r="JKO292" s="4" t="s">
        <v>626</v>
      </c>
      <c r="JKP292" s="5">
        <v>106650</v>
      </c>
      <c r="JKQ292" s="5">
        <v>51975</v>
      </c>
      <c r="JKR292" s="11">
        <v>158625</v>
      </c>
      <c r="JKS292" s="18" t="s">
        <v>319</v>
      </c>
      <c r="JKT292" s="18"/>
      <c r="JKU292" s="18" t="s">
        <v>324</v>
      </c>
      <c r="JKV292" s="3" t="s">
        <v>19</v>
      </c>
      <c r="JKW292" s="4" t="s">
        <v>626</v>
      </c>
      <c r="JKX292" s="5">
        <v>106650</v>
      </c>
      <c r="JKY292" s="5">
        <v>51975</v>
      </c>
      <c r="JKZ292" s="11">
        <v>158625</v>
      </c>
      <c r="JLA292" s="18" t="s">
        <v>319</v>
      </c>
      <c r="JLB292" s="18"/>
      <c r="JLC292" s="18" t="s">
        <v>324</v>
      </c>
      <c r="JLD292" s="3" t="s">
        <v>19</v>
      </c>
      <c r="JLE292" s="4" t="s">
        <v>626</v>
      </c>
      <c r="JLF292" s="5">
        <v>106650</v>
      </c>
      <c r="JLG292" s="5">
        <v>51975</v>
      </c>
      <c r="JLH292" s="11">
        <v>158625</v>
      </c>
      <c r="JLI292" s="18" t="s">
        <v>319</v>
      </c>
      <c r="JLJ292" s="18"/>
      <c r="JLK292" s="18" t="s">
        <v>324</v>
      </c>
      <c r="JLL292" s="3" t="s">
        <v>19</v>
      </c>
      <c r="JLM292" s="4" t="s">
        <v>626</v>
      </c>
      <c r="JLN292" s="5">
        <v>106650</v>
      </c>
      <c r="JLO292" s="5">
        <v>51975</v>
      </c>
      <c r="JLP292" s="11">
        <v>158625</v>
      </c>
      <c r="JLQ292" s="18" t="s">
        <v>319</v>
      </c>
      <c r="JLR292" s="18"/>
      <c r="JLS292" s="18" t="s">
        <v>324</v>
      </c>
      <c r="JLT292" s="3" t="s">
        <v>19</v>
      </c>
      <c r="JLU292" s="4" t="s">
        <v>626</v>
      </c>
      <c r="JLV292" s="5">
        <v>106650</v>
      </c>
      <c r="JLW292" s="5">
        <v>51975</v>
      </c>
      <c r="JLX292" s="11">
        <v>158625</v>
      </c>
      <c r="JLY292" s="18" t="s">
        <v>319</v>
      </c>
      <c r="JLZ292" s="18"/>
      <c r="JMA292" s="18" t="s">
        <v>324</v>
      </c>
      <c r="JMB292" s="3" t="s">
        <v>19</v>
      </c>
      <c r="JMC292" s="4" t="s">
        <v>626</v>
      </c>
      <c r="JMD292" s="5">
        <v>106650</v>
      </c>
      <c r="JME292" s="5">
        <v>51975</v>
      </c>
      <c r="JMF292" s="11">
        <v>158625</v>
      </c>
      <c r="JMG292" s="18" t="s">
        <v>319</v>
      </c>
      <c r="JMH292" s="18"/>
      <c r="JMI292" s="18" t="s">
        <v>324</v>
      </c>
      <c r="JMJ292" s="3" t="s">
        <v>19</v>
      </c>
      <c r="JMK292" s="4" t="s">
        <v>626</v>
      </c>
      <c r="JML292" s="5">
        <v>106650</v>
      </c>
      <c r="JMM292" s="5">
        <v>51975</v>
      </c>
      <c r="JMN292" s="11">
        <v>158625</v>
      </c>
      <c r="JMO292" s="18" t="s">
        <v>319</v>
      </c>
      <c r="JMP292" s="18"/>
      <c r="JMQ292" s="18" t="s">
        <v>324</v>
      </c>
      <c r="JMR292" s="3" t="s">
        <v>19</v>
      </c>
      <c r="JMS292" s="4" t="s">
        <v>626</v>
      </c>
      <c r="JMT292" s="5">
        <v>106650</v>
      </c>
      <c r="JMU292" s="5">
        <v>51975</v>
      </c>
      <c r="JMV292" s="11">
        <v>158625</v>
      </c>
      <c r="JMW292" s="18" t="s">
        <v>319</v>
      </c>
      <c r="JMX292" s="18"/>
      <c r="JMY292" s="18" t="s">
        <v>324</v>
      </c>
      <c r="JMZ292" s="3" t="s">
        <v>19</v>
      </c>
      <c r="JNA292" s="4" t="s">
        <v>626</v>
      </c>
      <c r="JNB292" s="5">
        <v>106650</v>
      </c>
      <c r="JNC292" s="5">
        <v>51975</v>
      </c>
      <c r="JND292" s="11">
        <v>158625</v>
      </c>
      <c r="JNE292" s="18" t="s">
        <v>319</v>
      </c>
      <c r="JNF292" s="18"/>
      <c r="JNG292" s="18" t="s">
        <v>324</v>
      </c>
      <c r="JNH292" s="3" t="s">
        <v>19</v>
      </c>
      <c r="JNI292" s="4" t="s">
        <v>626</v>
      </c>
      <c r="JNJ292" s="5">
        <v>106650</v>
      </c>
      <c r="JNK292" s="5">
        <v>51975</v>
      </c>
      <c r="JNL292" s="11">
        <v>158625</v>
      </c>
      <c r="JNM292" s="18" t="s">
        <v>319</v>
      </c>
      <c r="JNN292" s="18"/>
      <c r="JNO292" s="18" t="s">
        <v>324</v>
      </c>
      <c r="JNP292" s="3" t="s">
        <v>19</v>
      </c>
      <c r="JNQ292" s="4" t="s">
        <v>626</v>
      </c>
      <c r="JNR292" s="5">
        <v>106650</v>
      </c>
      <c r="JNS292" s="5">
        <v>51975</v>
      </c>
      <c r="JNT292" s="11">
        <v>158625</v>
      </c>
      <c r="JNU292" s="18" t="s">
        <v>319</v>
      </c>
      <c r="JNV292" s="18"/>
      <c r="JNW292" s="18" t="s">
        <v>324</v>
      </c>
      <c r="JNX292" s="3" t="s">
        <v>19</v>
      </c>
      <c r="JNY292" s="4" t="s">
        <v>626</v>
      </c>
      <c r="JNZ292" s="5">
        <v>106650</v>
      </c>
      <c r="JOA292" s="5">
        <v>51975</v>
      </c>
      <c r="JOB292" s="11">
        <v>158625</v>
      </c>
      <c r="JOC292" s="18" t="s">
        <v>319</v>
      </c>
      <c r="JOD292" s="18"/>
      <c r="JOE292" s="18" t="s">
        <v>324</v>
      </c>
      <c r="JOF292" s="3" t="s">
        <v>19</v>
      </c>
      <c r="JOG292" s="4" t="s">
        <v>626</v>
      </c>
      <c r="JOH292" s="5">
        <v>106650</v>
      </c>
      <c r="JOI292" s="5">
        <v>51975</v>
      </c>
      <c r="JOJ292" s="11">
        <v>158625</v>
      </c>
      <c r="JOK292" s="18" t="s">
        <v>319</v>
      </c>
      <c r="JOL292" s="18"/>
      <c r="JOM292" s="18" t="s">
        <v>324</v>
      </c>
      <c r="JON292" s="3" t="s">
        <v>19</v>
      </c>
      <c r="JOO292" s="4" t="s">
        <v>626</v>
      </c>
      <c r="JOP292" s="5">
        <v>106650</v>
      </c>
      <c r="JOQ292" s="5">
        <v>51975</v>
      </c>
      <c r="JOR292" s="11">
        <v>158625</v>
      </c>
      <c r="JOS292" s="18" t="s">
        <v>319</v>
      </c>
      <c r="JOT292" s="18"/>
      <c r="JOU292" s="18" t="s">
        <v>324</v>
      </c>
      <c r="JOV292" s="3" t="s">
        <v>19</v>
      </c>
      <c r="JOW292" s="4" t="s">
        <v>626</v>
      </c>
      <c r="JOX292" s="5">
        <v>106650</v>
      </c>
      <c r="JOY292" s="5">
        <v>51975</v>
      </c>
      <c r="JOZ292" s="11">
        <v>158625</v>
      </c>
      <c r="JPA292" s="18" t="s">
        <v>319</v>
      </c>
      <c r="JPB292" s="18"/>
      <c r="JPC292" s="18" t="s">
        <v>324</v>
      </c>
      <c r="JPD292" s="3" t="s">
        <v>19</v>
      </c>
      <c r="JPE292" s="4" t="s">
        <v>626</v>
      </c>
      <c r="JPF292" s="5">
        <v>106650</v>
      </c>
      <c r="JPG292" s="5">
        <v>51975</v>
      </c>
      <c r="JPH292" s="11">
        <v>158625</v>
      </c>
      <c r="JPI292" s="18" t="s">
        <v>319</v>
      </c>
      <c r="JPJ292" s="18"/>
      <c r="JPK292" s="18" t="s">
        <v>324</v>
      </c>
      <c r="JPL292" s="3" t="s">
        <v>19</v>
      </c>
      <c r="JPM292" s="4" t="s">
        <v>626</v>
      </c>
      <c r="JPN292" s="5">
        <v>106650</v>
      </c>
      <c r="JPO292" s="5">
        <v>51975</v>
      </c>
      <c r="JPP292" s="11">
        <v>158625</v>
      </c>
      <c r="JPQ292" s="18" t="s">
        <v>319</v>
      </c>
      <c r="JPR292" s="18"/>
      <c r="JPS292" s="18" t="s">
        <v>324</v>
      </c>
      <c r="JPT292" s="3" t="s">
        <v>19</v>
      </c>
      <c r="JPU292" s="4" t="s">
        <v>626</v>
      </c>
      <c r="JPV292" s="5">
        <v>106650</v>
      </c>
      <c r="JPW292" s="5">
        <v>51975</v>
      </c>
      <c r="JPX292" s="11">
        <v>158625</v>
      </c>
      <c r="JPY292" s="18" t="s">
        <v>319</v>
      </c>
      <c r="JPZ292" s="18"/>
      <c r="JQA292" s="18" t="s">
        <v>324</v>
      </c>
      <c r="JQB292" s="3" t="s">
        <v>19</v>
      </c>
      <c r="JQC292" s="4" t="s">
        <v>626</v>
      </c>
      <c r="JQD292" s="5">
        <v>106650</v>
      </c>
      <c r="JQE292" s="5">
        <v>51975</v>
      </c>
      <c r="JQF292" s="11">
        <v>158625</v>
      </c>
      <c r="JQG292" s="18" t="s">
        <v>319</v>
      </c>
      <c r="JQH292" s="18"/>
      <c r="JQI292" s="18" t="s">
        <v>324</v>
      </c>
      <c r="JQJ292" s="3" t="s">
        <v>19</v>
      </c>
      <c r="JQK292" s="4" t="s">
        <v>626</v>
      </c>
      <c r="JQL292" s="5">
        <v>106650</v>
      </c>
      <c r="JQM292" s="5">
        <v>51975</v>
      </c>
      <c r="JQN292" s="11">
        <v>158625</v>
      </c>
      <c r="JQO292" s="18" t="s">
        <v>319</v>
      </c>
      <c r="JQP292" s="18"/>
      <c r="JQQ292" s="18" t="s">
        <v>324</v>
      </c>
      <c r="JQR292" s="3" t="s">
        <v>19</v>
      </c>
      <c r="JQS292" s="4" t="s">
        <v>626</v>
      </c>
      <c r="JQT292" s="5">
        <v>106650</v>
      </c>
      <c r="JQU292" s="5">
        <v>51975</v>
      </c>
      <c r="JQV292" s="11">
        <v>158625</v>
      </c>
      <c r="JQW292" s="18" t="s">
        <v>319</v>
      </c>
      <c r="JQX292" s="18"/>
      <c r="JQY292" s="18" t="s">
        <v>324</v>
      </c>
      <c r="JQZ292" s="3" t="s">
        <v>19</v>
      </c>
      <c r="JRA292" s="4" t="s">
        <v>626</v>
      </c>
      <c r="JRB292" s="5">
        <v>106650</v>
      </c>
      <c r="JRC292" s="5">
        <v>51975</v>
      </c>
      <c r="JRD292" s="11">
        <v>158625</v>
      </c>
      <c r="JRE292" s="18" t="s">
        <v>319</v>
      </c>
      <c r="JRF292" s="18"/>
      <c r="JRG292" s="18" t="s">
        <v>324</v>
      </c>
      <c r="JRH292" s="3" t="s">
        <v>19</v>
      </c>
      <c r="JRI292" s="4" t="s">
        <v>626</v>
      </c>
      <c r="JRJ292" s="5">
        <v>106650</v>
      </c>
      <c r="JRK292" s="5">
        <v>51975</v>
      </c>
      <c r="JRL292" s="11">
        <v>158625</v>
      </c>
      <c r="JRM292" s="18" t="s">
        <v>319</v>
      </c>
      <c r="JRN292" s="18"/>
      <c r="JRO292" s="18" t="s">
        <v>324</v>
      </c>
      <c r="JRP292" s="3" t="s">
        <v>19</v>
      </c>
      <c r="JRQ292" s="4" t="s">
        <v>626</v>
      </c>
      <c r="JRR292" s="5">
        <v>106650</v>
      </c>
      <c r="JRS292" s="5">
        <v>51975</v>
      </c>
      <c r="JRT292" s="11">
        <v>158625</v>
      </c>
      <c r="JRU292" s="18" t="s">
        <v>319</v>
      </c>
      <c r="JRV292" s="18"/>
      <c r="JRW292" s="18" t="s">
        <v>324</v>
      </c>
      <c r="JRX292" s="3" t="s">
        <v>19</v>
      </c>
      <c r="JRY292" s="4" t="s">
        <v>626</v>
      </c>
      <c r="JRZ292" s="5">
        <v>106650</v>
      </c>
      <c r="JSA292" s="5">
        <v>51975</v>
      </c>
      <c r="JSB292" s="11">
        <v>158625</v>
      </c>
      <c r="JSC292" s="18" t="s">
        <v>319</v>
      </c>
      <c r="JSD292" s="18"/>
      <c r="JSE292" s="18" t="s">
        <v>324</v>
      </c>
      <c r="JSF292" s="3" t="s">
        <v>19</v>
      </c>
      <c r="JSG292" s="4" t="s">
        <v>626</v>
      </c>
      <c r="JSH292" s="5">
        <v>106650</v>
      </c>
      <c r="JSI292" s="5">
        <v>51975</v>
      </c>
      <c r="JSJ292" s="11">
        <v>158625</v>
      </c>
      <c r="JSK292" s="18" t="s">
        <v>319</v>
      </c>
      <c r="JSL292" s="18"/>
      <c r="JSM292" s="18" t="s">
        <v>324</v>
      </c>
      <c r="JSN292" s="3" t="s">
        <v>19</v>
      </c>
      <c r="JSO292" s="4" t="s">
        <v>626</v>
      </c>
      <c r="JSP292" s="5">
        <v>106650</v>
      </c>
      <c r="JSQ292" s="5">
        <v>51975</v>
      </c>
      <c r="JSR292" s="11">
        <v>158625</v>
      </c>
      <c r="JSS292" s="18" t="s">
        <v>319</v>
      </c>
      <c r="JST292" s="18"/>
      <c r="JSU292" s="18" t="s">
        <v>324</v>
      </c>
      <c r="JSV292" s="3" t="s">
        <v>19</v>
      </c>
      <c r="JSW292" s="4" t="s">
        <v>626</v>
      </c>
      <c r="JSX292" s="5">
        <v>106650</v>
      </c>
      <c r="JSY292" s="5">
        <v>51975</v>
      </c>
      <c r="JSZ292" s="11">
        <v>158625</v>
      </c>
      <c r="JTA292" s="18" t="s">
        <v>319</v>
      </c>
      <c r="JTB292" s="18"/>
      <c r="JTC292" s="18" t="s">
        <v>324</v>
      </c>
      <c r="JTD292" s="3" t="s">
        <v>19</v>
      </c>
      <c r="JTE292" s="4" t="s">
        <v>626</v>
      </c>
      <c r="JTF292" s="5">
        <v>106650</v>
      </c>
      <c r="JTG292" s="5">
        <v>51975</v>
      </c>
      <c r="JTH292" s="11">
        <v>158625</v>
      </c>
      <c r="JTI292" s="18" t="s">
        <v>319</v>
      </c>
      <c r="JTJ292" s="18"/>
      <c r="JTK292" s="18" t="s">
        <v>324</v>
      </c>
      <c r="JTL292" s="3" t="s">
        <v>19</v>
      </c>
      <c r="JTM292" s="4" t="s">
        <v>626</v>
      </c>
      <c r="JTN292" s="5">
        <v>106650</v>
      </c>
      <c r="JTO292" s="5">
        <v>51975</v>
      </c>
      <c r="JTP292" s="11">
        <v>158625</v>
      </c>
      <c r="JTQ292" s="18" t="s">
        <v>319</v>
      </c>
      <c r="JTR292" s="18"/>
      <c r="JTS292" s="18" t="s">
        <v>324</v>
      </c>
      <c r="JTT292" s="3" t="s">
        <v>19</v>
      </c>
      <c r="JTU292" s="4" t="s">
        <v>626</v>
      </c>
      <c r="JTV292" s="5">
        <v>106650</v>
      </c>
      <c r="JTW292" s="5">
        <v>51975</v>
      </c>
      <c r="JTX292" s="11">
        <v>158625</v>
      </c>
      <c r="JTY292" s="18" t="s">
        <v>319</v>
      </c>
      <c r="JTZ292" s="18"/>
      <c r="JUA292" s="18" t="s">
        <v>324</v>
      </c>
      <c r="JUB292" s="3" t="s">
        <v>19</v>
      </c>
      <c r="JUC292" s="4" t="s">
        <v>626</v>
      </c>
      <c r="JUD292" s="5">
        <v>106650</v>
      </c>
      <c r="JUE292" s="5">
        <v>51975</v>
      </c>
      <c r="JUF292" s="11">
        <v>158625</v>
      </c>
      <c r="JUG292" s="18" t="s">
        <v>319</v>
      </c>
      <c r="JUH292" s="18"/>
      <c r="JUI292" s="18" t="s">
        <v>324</v>
      </c>
      <c r="JUJ292" s="3" t="s">
        <v>19</v>
      </c>
      <c r="JUK292" s="4" t="s">
        <v>626</v>
      </c>
      <c r="JUL292" s="5">
        <v>106650</v>
      </c>
      <c r="JUM292" s="5">
        <v>51975</v>
      </c>
      <c r="JUN292" s="11">
        <v>158625</v>
      </c>
      <c r="JUO292" s="18" t="s">
        <v>319</v>
      </c>
      <c r="JUP292" s="18"/>
      <c r="JUQ292" s="18" t="s">
        <v>324</v>
      </c>
      <c r="JUR292" s="3" t="s">
        <v>19</v>
      </c>
      <c r="JUS292" s="4" t="s">
        <v>626</v>
      </c>
      <c r="JUT292" s="5">
        <v>106650</v>
      </c>
      <c r="JUU292" s="5">
        <v>51975</v>
      </c>
      <c r="JUV292" s="11">
        <v>158625</v>
      </c>
      <c r="JUW292" s="18" t="s">
        <v>319</v>
      </c>
      <c r="JUX292" s="18"/>
      <c r="JUY292" s="18" t="s">
        <v>324</v>
      </c>
      <c r="JUZ292" s="3" t="s">
        <v>19</v>
      </c>
      <c r="JVA292" s="4" t="s">
        <v>626</v>
      </c>
      <c r="JVB292" s="5">
        <v>106650</v>
      </c>
      <c r="JVC292" s="5">
        <v>51975</v>
      </c>
      <c r="JVD292" s="11">
        <v>158625</v>
      </c>
      <c r="JVE292" s="18" t="s">
        <v>319</v>
      </c>
      <c r="JVF292" s="18"/>
      <c r="JVG292" s="18" t="s">
        <v>324</v>
      </c>
      <c r="JVH292" s="3" t="s">
        <v>19</v>
      </c>
      <c r="JVI292" s="4" t="s">
        <v>626</v>
      </c>
      <c r="JVJ292" s="5">
        <v>106650</v>
      </c>
      <c r="JVK292" s="5">
        <v>51975</v>
      </c>
      <c r="JVL292" s="11">
        <v>158625</v>
      </c>
      <c r="JVM292" s="18" t="s">
        <v>319</v>
      </c>
      <c r="JVN292" s="18"/>
      <c r="JVO292" s="18" t="s">
        <v>324</v>
      </c>
      <c r="JVP292" s="3" t="s">
        <v>19</v>
      </c>
      <c r="JVQ292" s="4" t="s">
        <v>626</v>
      </c>
      <c r="JVR292" s="5">
        <v>106650</v>
      </c>
      <c r="JVS292" s="5">
        <v>51975</v>
      </c>
      <c r="JVT292" s="11">
        <v>158625</v>
      </c>
      <c r="JVU292" s="18" t="s">
        <v>319</v>
      </c>
      <c r="JVV292" s="18"/>
      <c r="JVW292" s="18" t="s">
        <v>324</v>
      </c>
      <c r="JVX292" s="3" t="s">
        <v>19</v>
      </c>
      <c r="JVY292" s="4" t="s">
        <v>626</v>
      </c>
      <c r="JVZ292" s="5">
        <v>106650</v>
      </c>
      <c r="JWA292" s="5">
        <v>51975</v>
      </c>
      <c r="JWB292" s="11">
        <v>158625</v>
      </c>
      <c r="JWC292" s="18" t="s">
        <v>319</v>
      </c>
      <c r="JWD292" s="18"/>
      <c r="JWE292" s="18" t="s">
        <v>324</v>
      </c>
      <c r="JWF292" s="3" t="s">
        <v>19</v>
      </c>
      <c r="JWG292" s="4" t="s">
        <v>626</v>
      </c>
      <c r="JWH292" s="5">
        <v>106650</v>
      </c>
      <c r="JWI292" s="5">
        <v>51975</v>
      </c>
      <c r="JWJ292" s="11">
        <v>158625</v>
      </c>
      <c r="JWK292" s="18" t="s">
        <v>319</v>
      </c>
      <c r="JWL292" s="18"/>
      <c r="JWM292" s="18" t="s">
        <v>324</v>
      </c>
      <c r="JWN292" s="3" t="s">
        <v>19</v>
      </c>
      <c r="JWO292" s="4" t="s">
        <v>626</v>
      </c>
      <c r="JWP292" s="5">
        <v>106650</v>
      </c>
      <c r="JWQ292" s="5">
        <v>51975</v>
      </c>
      <c r="JWR292" s="11">
        <v>158625</v>
      </c>
      <c r="JWS292" s="18" t="s">
        <v>319</v>
      </c>
      <c r="JWT292" s="18"/>
      <c r="JWU292" s="18" t="s">
        <v>324</v>
      </c>
      <c r="JWV292" s="3" t="s">
        <v>19</v>
      </c>
      <c r="JWW292" s="4" t="s">
        <v>626</v>
      </c>
      <c r="JWX292" s="5">
        <v>106650</v>
      </c>
      <c r="JWY292" s="5">
        <v>51975</v>
      </c>
      <c r="JWZ292" s="11">
        <v>158625</v>
      </c>
      <c r="JXA292" s="18" t="s">
        <v>319</v>
      </c>
      <c r="JXB292" s="18"/>
      <c r="JXC292" s="18" t="s">
        <v>324</v>
      </c>
      <c r="JXD292" s="3" t="s">
        <v>19</v>
      </c>
      <c r="JXE292" s="4" t="s">
        <v>626</v>
      </c>
      <c r="JXF292" s="5">
        <v>106650</v>
      </c>
      <c r="JXG292" s="5">
        <v>51975</v>
      </c>
      <c r="JXH292" s="11">
        <v>158625</v>
      </c>
      <c r="JXI292" s="18" t="s">
        <v>319</v>
      </c>
      <c r="JXJ292" s="18"/>
      <c r="JXK292" s="18" t="s">
        <v>324</v>
      </c>
      <c r="JXL292" s="3" t="s">
        <v>19</v>
      </c>
      <c r="JXM292" s="4" t="s">
        <v>626</v>
      </c>
      <c r="JXN292" s="5">
        <v>106650</v>
      </c>
      <c r="JXO292" s="5">
        <v>51975</v>
      </c>
      <c r="JXP292" s="11">
        <v>158625</v>
      </c>
      <c r="JXQ292" s="18" t="s">
        <v>319</v>
      </c>
      <c r="JXR292" s="18"/>
      <c r="JXS292" s="18" t="s">
        <v>324</v>
      </c>
      <c r="JXT292" s="3" t="s">
        <v>19</v>
      </c>
      <c r="JXU292" s="4" t="s">
        <v>626</v>
      </c>
      <c r="JXV292" s="5">
        <v>106650</v>
      </c>
      <c r="JXW292" s="5">
        <v>51975</v>
      </c>
      <c r="JXX292" s="11">
        <v>158625</v>
      </c>
      <c r="JXY292" s="18" t="s">
        <v>319</v>
      </c>
      <c r="JXZ292" s="18"/>
      <c r="JYA292" s="18" t="s">
        <v>324</v>
      </c>
      <c r="JYB292" s="3" t="s">
        <v>19</v>
      </c>
      <c r="JYC292" s="4" t="s">
        <v>626</v>
      </c>
      <c r="JYD292" s="5">
        <v>106650</v>
      </c>
      <c r="JYE292" s="5">
        <v>51975</v>
      </c>
      <c r="JYF292" s="11">
        <v>158625</v>
      </c>
      <c r="JYG292" s="18" t="s">
        <v>319</v>
      </c>
      <c r="JYH292" s="18"/>
      <c r="JYI292" s="18" t="s">
        <v>324</v>
      </c>
      <c r="JYJ292" s="3" t="s">
        <v>19</v>
      </c>
      <c r="JYK292" s="4" t="s">
        <v>626</v>
      </c>
      <c r="JYL292" s="5">
        <v>106650</v>
      </c>
      <c r="JYM292" s="5">
        <v>51975</v>
      </c>
      <c r="JYN292" s="11">
        <v>158625</v>
      </c>
      <c r="JYO292" s="18" t="s">
        <v>319</v>
      </c>
      <c r="JYP292" s="18"/>
      <c r="JYQ292" s="18" t="s">
        <v>324</v>
      </c>
      <c r="JYR292" s="3" t="s">
        <v>19</v>
      </c>
      <c r="JYS292" s="4" t="s">
        <v>626</v>
      </c>
      <c r="JYT292" s="5">
        <v>106650</v>
      </c>
      <c r="JYU292" s="5">
        <v>51975</v>
      </c>
      <c r="JYV292" s="11">
        <v>158625</v>
      </c>
      <c r="JYW292" s="18" t="s">
        <v>319</v>
      </c>
      <c r="JYX292" s="18"/>
      <c r="JYY292" s="18" t="s">
        <v>324</v>
      </c>
      <c r="JYZ292" s="3" t="s">
        <v>19</v>
      </c>
      <c r="JZA292" s="4" t="s">
        <v>626</v>
      </c>
      <c r="JZB292" s="5">
        <v>106650</v>
      </c>
      <c r="JZC292" s="5">
        <v>51975</v>
      </c>
      <c r="JZD292" s="11">
        <v>158625</v>
      </c>
      <c r="JZE292" s="18" t="s">
        <v>319</v>
      </c>
      <c r="JZF292" s="18"/>
      <c r="JZG292" s="18" t="s">
        <v>324</v>
      </c>
      <c r="JZH292" s="3" t="s">
        <v>19</v>
      </c>
      <c r="JZI292" s="4" t="s">
        <v>626</v>
      </c>
      <c r="JZJ292" s="5">
        <v>106650</v>
      </c>
      <c r="JZK292" s="5">
        <v>51975</v>
      </c>
      <c r="JZL292" s="11">
        <v>158625</v>
      </c>
      <c r="JZM292" s="18" t="s">
        <v>319</v>
      </c>
      <c r="JZN292" s="18"/>
      <c r="JZO292" s="18" t="s">
        <v>324</v>
      </c>
      <c r="JZP292" s="3" t="s">
        <v>19</v>
      </c>
      <c r="JZQ292" s="4" t="s">
        <v>626</v>
      </c>
      <c r="JZR292" s="5">
        <v>106650</v>
      </c>
      <c r="JZS292" s="5">
        <v>51975</v>
      </c>
      <c r="JZT292" s="11">
        <v>158625</v>
      </c>
      <c r="JZU292" s="18" t="s">
        <v>319</v>
      </c>
      <c r="JZV292" s="18"/>
      <c r="JZW292" s="18" t="s">
        <v>324</v>
      </c>
      <c r="JZX292" s="3" t="s">
        <v>19</v>
      </c>
      <c r="JZY292" s="4" t="s">
        <v>626</v>
      </c>
      <c r="JZZ292" s="5">
        <v>106650</v>
      </c>
      <c r="KAA292" s="5">
        <v>51975</v>
      </c>
      <c r="KAB292" s="11">
        <v>158625</v>
      </c>
      <c r="KAC292" s="18" t="s">
        <v>319</v>
      </c>
      <c r="KAD292" s="18"/>
      <c r="KAE292" s="18" t="s">
        <v>324</v>
      </c>
      <c r="KAF292" s="3" t="s">
        <v>19</v>
      </c>
      <c r="KAG292" s="4" t="s">
        <v>626</v>
      </c>
      <c r="KAH292" s="5">
        <v>106650</v>
      </c>
      <c r="KAI292" s="5">
        <v>51975</v>
      </c>
      <c r="KAJ292" s="11">
        <v>158625</v>
      </c>
      <c r="KAK292" s="18" t="s">
        <v>319</v>
      </c>
      <c r="KAL292" s="18"/>
      <c r="KAM292" s="18" t="s">
        <v>324</v>
      </c>
      <c r="KAN292" s="3" t="s">
        <v>19</v>
      </c>
      <c r="KAO292" s="4" t="s">
        <v>626</v>
      </c>
      <c r="KAP292" s="5">
        <v>106650</v>
      </c>
      <c r="KAQ292" s="5">
        <v>51975</v>
      </c>
      <c r="KAR292" s="11">
        <v>158625</v>
      </c>
      <c r="KAS292" s="18" t="s">
        <v>319</v>
      </c>
      <c r="KAT292" s="18"/>
      <c r="KAU292" s="18" t="s">
        <v>324</v>
      </c>
      <c r="KAV292" s="3" t="s">
        <v>19</v>
      </c>
      <c r="KAW292" s="4" t="s">
        <v>626</v>
      </c>
      <c r="KAX292" s="5">
        <v>106650</v>
      </c>
      <c r="KAY292" s="5">
        <v>51975</v>
      </c>
      <c r="KAZ292" s="11">
        <v>158625</v>
      </c>
      <c r="KBA292" s="18" t="s">
        <v>319</v>
      </c>
      <c r="KBB292" s="18"/>
      <c r="KBC292" s="18" t="s">
        <v>324</v>
      </c>
      <c r="KBD292" s="3" t="s">
        <v>19</v>
      </c>
      <c r="KBE292" s="4" t="s">
        <v>626</v>
      </c>
      <c r="KBF292" s="5">
        <v>106650</v>
      </c>
      <c r="KBG292" s="5">
        <v>51975</v>
      </c>
      <c r="KBH292" s="11">
        <v>158625</v>
      </c>
      <c r="KBI292" s="18" t="s">
        <v>319</v>
      </c>
      <c r="KBJ292" s="18"/>
      <c r="KBK292" s="18" t="s">
        <v>324</v>
      </c>
      <c r="KBL292" s="3" t="s">
        <v>19</v>
      </c>
      <c r="KBM292" s="4" t="s">
        <v>626</v>
      </c>
      <c r="KBN292" s="5">
        <v>106650</v>
      </c>
      <c r="KBO292" s="5">
        <v>51975</v>
      </c>
      <c r="KBP292" s="11">
        <v>158625</v>
      </c>
      <c r="KBQ292" s="18" t="s">
        <v>319</v>
      </c>
      <c r="KBR292" s="18"/>
      <c r="KBS292" s="18" t="s">
        <v>324</v>
      </c>
      <c r="KBT292" s="3" t="s">
        <v>19</v>
      </c>
      <c r="KBU292" s="4" t="s">
        <v>626</v>
      </c>
      <c r="KBV292" s="5">
        <v>106650</v>
      </c>
      <c r="KBW292" s="5">
        <v>51975</v>
      </c>
      <c r="KBX292" s="11">
        <v>158625</v>
      </c>
      <c r="KBY292" s="18" t="s">
        <v>319</v>
      </c>
      <c r="KBZ292" s="18"/>
      <c r="KCA292" s="18" t="s">
        <v>324</v>
      </c>
      <c r="KCB292" s="3" t="s">
        <v>19</v>
      </c>
      <c r="KCC292" s="4" t="s">
        <v>626</v>
      </c>
      <c r="KCD292" s="5">
        <v>106650</v>
      </c>
      <c r="KCE292" s="5">
        <v>51975</v>
      </c>
      <c r="KCF292" s="11">
        <v>158625</v>
      </c>
      <c r="KCG292" s="18" t="s">
        <v>319</v>
      </c>
      <c r="KCH292" s="18"/>
      <c r="KCI292" s="18" t="s">
        <v>324</v>
      </c>
      <c r="KCJ292" s="3" t="s">
        <v>19</v>
      </c>
      <c r="KCK292" s="4" t="s">
        <v>626</v>
      </c>
      <c r="KCL292" s="5">
        <v>106650</v>
      </c>
      <c r="KCM292" s="5">
        <v>51975</v>
      </c>
      <c r="KCN292" s="11">
        <v>158625</v>
      </c>
      <c r="KCO292" s="18" t="s">
        <v>319</v>
      </c>
      <c r="KCP292" s="18"/>
      <c r="KCQ292" s="18" t="s">
        <v>324</v>
      </c>
      <c r="KCR292" s="3" t="s">
        <v>19</v>
      </c>
      <c r="KCS292" s="4" t="s">
        <v>626</v>
      </c>
      <c r="KCT292" s="5">
        <v>106650</v>
      </c>
      <c r="KCU292" s="5">
        <v>51975</v>
      </c>
      <c r="KCV292" s="11">
        <v>158625</v>
      </c>
      <c r="KCW292" s="18" t="s">
        <v>319</v>
      </c>
      <c r="KCX292" s="18"/>
      <c r="KCY292" s="18" t="s">
        <v>324</v>
      </c>
      <c r="KCZ292" s="3" t="s">
        <v>19</v>
      </c>
      <c r="KDA292" s="4" t="s">
        <v>626</v>
      </c>
      <c r="KDB292" s="5">
        <v>106650</v>
      </c>
      <c r="KDC292" s="5">
        <v>51975</v>
      </c>
      <c r="KDD292" s="11">
        <v>158625</v>
      </c>
      <c r="KDE292" s="18" t="s">
        <v>319</v>
      </c>
      <c r="KDF292" s="18"/>
      <c r="KDG292" s="18" t="s">
        <v>324</v>
      </c>
      <c r="KDH292" s="3" t="s">
        <v>19</v>
      </c>
      <c r="KDI292" s="4" t="s">
        <v>626</v>
      </c>
      <c r="KDJ292" s="5">
        <v>106650</v>
      </c>
      <c r="KDK292" s="5">
        <v>51975</v>
      </c>
      <c r="KDL292" s="11">
        <v>158625</v>
      </c>
      <c r="KDM292" s="18" t="s">
        <v>319</v>
      </c>
      <c r="KDN292" s="18"/>
      <c r="KDO292" s="18" t="s">
        <v>324</v>
      </c>
      <c r="KDP292" s="3" t="s">
        <v>19</v>
      </c>
      <c r="KDQ292" s="4" t="s">
        <v>626</v>
      </c>
      <c r="KDR292" s="5">
        <v>106650</v>
      </c>
      <c r="KDS292" s="5">
        <v>51975</v>
      </c>
      <c r="KDT292" s="11">
        <v>158625</v>
      </c>
      <c r="KDU292" s="18" t="s">
        <v>319</v>
      </c>
      <c r="KDV292" s="18"/>
      <c r="KDW292" s="18" t="s">
        <v>324</v>
      </c>
      <c r="KDX292" s="3" t="s">
        <v>19</v>
      </c>
      <c r="KDY292" s="4" t="s">
        <v>626</v>
      </c>
      <c r="KDZ292" s="5">
        <v>106650</v>
      </c>
      <c r="KEA292" s="5">
        <v>51975</v>
      </c>
      <c r="KEB292" s="11">
        <v>158625</v>
      </c>
      <c r="KEC292" s="18" t="s">
        <v>319</v>
      </c>
      <c r="KED292" s="18"/>
      <c r="KEE292" s="18" t="s">
        <v>324</v>
      </c>
      <c r="KEF292" s="3" t="s">
        <v>19</v>
      </c>
      <c r="KEG292" s="4" t="s">
        <v>626</v>
      </c>
      <c r="KEH292" s="5">
        <v>106650</v>
      </c>
      <c r="KEI292" s="5">
        <v>51975</v>
      </c>
      <c r="KEJ292" s="11">
        <v>158625</v>
      </c>
      <c r="KEK292" s="18" t="s">
        <v>319</v>
      </c>
      <c r="KEL292" s="18"/>
      <c r="KEM292" s="18" t="s">
        <v>324</v>
      </c>
      <c r="KEN292" s="3" t="s">
        <v>19</v>
      </c>
      <c r="KEO292" s="4" t="s">
        <v>626</v>
      </c>
      <c r="KEP292" s="5">
        <v>106650</v>
      </c>
      <c r="KEQ292" s="5">
        <v>51975</v>
      </c>
      <c r="KER292" s="11">
        <v>158625</v>
      </c>
      <c r="KES292" s="18" t="s">
        <v>319</v>
      </c>
      <c r="KET292" s="18"/>
      <c r="KEU292" s="18" t="s">
        <v>324</v>
      </c>
      <c r="KEV292" s="3" t="s">
        <v>19</v>
      </c>
      <c r="KEW292" s="4" t="s">
        <v>626</v>
      </c>
      <c r="KEX292" s="5">
        <v>106650</v>
      </c>
      <c r="KEY292" s="5">
        <v>51975</v>
      </c>
      <c r="KEZ292" s="11">
        <v>158625</v>
      </c>
      <c r="KFA292" s="18" t="s">
        <v>319</v>
      </c>
      <c r="KFB292" s="18"/>
      <c r="KFC292" s="18" t="s">
        <v>324</v>
      </c>
      <c r="KFD292" s="3" t="s">
        <v>19</v>
      </c>
      <c r="KFE292" s="4" t="s">
        <v>626</v>
      </c>
      <c r="KFF292" s="5">
        <v>106650</v>
      </c>
      <c r="KFG292" s="5">
        <v>51975</v>
      </c>
      <c r="KFH292" s="11">
        <v>158625</v>
      </c>
      <c r="KFI292" s="18" t="s">
        <v>319</v>
      </c>
      <c r="KFJ292" s="18"/>
      <c r="KFK292" s="18" t="s">
        <v>324</v>
      </c>
      <c r="KFL292" s="3" t="s">
        <v>19</v>
      </c>
      <c r="KFM292" s="4" t="s">
        <v>626</v>
      </c>
      <c r="KFN292" s="5">
        <v>106650</v>
      </c>
      <c r="KFO292" s="5">
        <v>51975</v>
      </c>
      <c r="KFP292" s="11">
        <v>158625</v>
      </c>
      <c r="KFQ292" s="18" t="s">
        <v>319</v>
      </c>
      <c r="KFR292" s="18"/>
      <c r="KFS292" s="18" t="s">
        <v>324</v>
      </c>
      <c r="KFT292" s="3" t="s">
        <v>19</v>
      </c>
      <c r="KFU292" s="4" t="s">
        <v>626</v>
      </c>
      <c r="KFV292" s="5">
        <v>106650</v>
      </c>
      <c r="KFW292" s="5">
        <v>51975</v>
      </c>
      <c r="KFX292" s="11">
        <v>158625</v>
      </c>
      <c r="KFY292" s="18" t="s">
        <v>319</v>
      </c>
      <c r="KFZ292" s="18"/>
      <c r="KGA292" s="18" t="s">
        <v>324</v>
      </c>
      <c r="KGB292" s="3" t="s">
        <v>19</v>
      </c>
      <c r="KGC292" s="4" t="s">
        <v>626</v>
      </c>
      <c r="KGD292" s="5">
        <v>106650</v>
      </c>
      <c r="KGE292" s="5">
        <v>51975</v>
      </c>
      <c r="KGF292" s="11">
        <v>158625</v>
      </c>
      <c r="KGG292" s="18" t="s">
        <v>319</v>
      </c>
      <c r="KGH292" s="18"/>
      <c r="KGI292" s="18" t="s">
        <v>324</v>
      </c>
      <c r="KGJ292" s="3" t="s">
        <v>19</v>
      </c>
      <c r="KGK292" s="4" t="s">
        <v>626</v>
      </c>
      <c r="KGL292" s="5">
        <v>106650</v>
      </c>
      <c r="KGM292" s="5">
        <v>51975</v>
      </c>
      <c r="KGN292" s="11">
        <v>158625</v>
      </c>
      <c r="KGO292" s="18" t="s">
        <v>319</v>
      </c>
      <c r="KGP292" s="18"/>
      <c r="KGQ292" s="18" t="s">
        <v>324</v>
      </c>
      <c r="KGR292" s="3" t="s">
        <v>19</v>
      </c>
      <c r="KGS292" s="4" t="s">
        <v>626</v>
      </c>
      <c r="KGT292" s="5">
        <v>106650</v>
      </c>
      <c r="KGU292" s="5">
        <v>51975</v>
      </c>
      <c r="KGV292" s="11">
        <v>158625</v>
      </c>
      <c r="KGW292" s="18" t="s">
        <v>319</v>
      </c>
      <c r="KGX292" s="18"/>
      <c r="KGY292" s="18" t="s">
        <v>324</v>
      </c>
      <c r="KGZ292" s="3" t="s">
        <v>19</v>
      </c>
      <c r="KHA292" s="4" t="s">
        <v>626</v>
      </c>
      <c r="KHB292" s="5">
        <v>106650</v>
      </c>
      <c r="KHC292" s="5">
        <v>51975</v>
      </c>
      <c r="KHD292" s="11">
        <v>158625</v>
      </c>
      <c r="KHE292" s="18" t="s">
        <v>319</v>
      </c>
      <c r="KHF292" s="18"/>
      <c r="KHG292" s="18" t="s">
        <v>324</v>
      </c>
      <c r="KHH292" s="3" t="s">
        <v>19</v>
      </c>
      <c r="KHI292" s="4" t="s">
        <v>626</v>
      </c>
      <c r="KHJ292" s="5">
        <v>106650</v>
      </c>
      <c r="KHK292" s="5">
        <v>51975</v>
      </c>
      <c r="KHL292" s="11">
        <v>158625</v>
      </c>
      <c r="KHM292" s="18" t="s">
        <v>319</v>
      </c>
      <c r="KHN292" s="18"/>
      <c r="KHO292" s="18" t="s">
        <v>324</v>
      </c>
      <c r="KHP292" s="3" t="s">
        <v>19</v>
      </c>
      <c r="KHQ292" s="4" t="s">
        <v>626</v>
      </c>
      <c r="KHR292" s="5">
        <v>106650</v>
      </c>
      <c r="KHS292" s="5">
        <v>51975</v>
      </c>
      <c r="KHT292" s="11">
        <v>158625</v>
      </c>
      <c r="KHU292" s="18" t="s">
        <v>319</v>
      </c>
      <c r="KHV292" s="18"/>
      <c r="KHW292" s="18" t="s">
        <v>324</v>
      </c>
      <c r="KHX292" s="3" t="s">
        <v>19</v>
      </c>
      <c r="KHY292" s="4" t="s">
        <v>626</v>
      </c>
      <c r="KHZ292" s="5">
        <v>106650</v>
      </c>
      <c r="KIA292" s="5">
        <v>51975</v>
      </c>
      <c r="KIB292" s="11">
        <v>158625</v>
      </c>
      <c r="KIC292" s="18" t="s">
        <v>319</v>
      </c>
      <c r="KID292" s="18"/>
      <c r="KIE292" s="18" t="s">
        <v>324</v>
      </c>
      <c r="KIF292" s="3" t="s">
        <v>19</v>
      </c>
      <c r="KIG292" s="4" t="s">
        <v>626</v>
      </c>
      <c r="KIH292" s="5">
        <v>106650</v>
      </c>
      <c r="KII292" s="5">
        <v>51975</v>
      </c>
      <c r="KIJ292" s="11">
        <v>158625</v>
      </c>
      <c r="KIK292" s="18" t="s">
        <v>319</v>
      </c>
      <c r="KIL292" s="18"/>
      <c r="KIM292" s="18" t="s">
        <v>324</v>
      </c>
      <c r="KIN292" s="3" t="s">
        <v>19</v>
      </c>
      <c r="KIO292" s="4" t="s">
        <v>626</v>
      </c>
      <c r="KIP292" s="5">
        <v>106650</v>
      </c>
      <c r="KIQ292" s="5">
        <v>51975</v>
      </c>
      <c r="KIR292" s="11">
        <v>158625</v>
      </c>
      <c r="KIS292" s="18" t="s">
        <v>319</v>
      </c>
      <c r="KIT292" s="18"/>
      <c r="KIU292" s="18" t="s">
        <v>324</v>
      </c>
      <c r="KIV292" s="3" t="s">
        <v>19</v>
      </c>
      <c r="KIW292" s="4" t="s">
        <v>626</v>
      </c>
      <c r="KIX292" s="5">
        <v>106650</v>
      </c>
      <c r="KIY292" s="5">
        <v>51975</v>
      </c>
      <c r="KIZ292" s="11">
        <v>158625</v>
      </c>
      <c r="KJA292" s="18" t="s">
        <v>319</v>
      </c>
      <c r="KJB292" s="18"/>
      <c r="KJC292" s="18" t="s">
        <v>324</v>
      </c>
      <c r="KJD292" s="3" t="s">
        <v>19</v>
      </c>
      <c r="KJE292" s="4" t="s">
        <v>626</v>
      </c>
      <c r="KJF292" s="5">
        <v>106650</v>
      </c>
      <c r="KJG292" s="5">
        <v>51975</v>
      </c>
      <c r="KJH292" s="11">
        <v>158625</v>
      </c>
      <c r="KJI292" s="18" t="s">
        <v>319</v>
      </c>
      <c r="KJJ292" s="18"/>
      <c r="KJK292" s="18" t="s">
        <v>324</v>
      </c>
      <c r="KJL292" s="3" t="s">
        <v>19</v>
      </c>
      <c r="KJM292" s="4" t="s">
        <v>626</v>
      </c>
      <c r="KJN292" s="5">
        <v>106650</v>
      </c>
      <c r="KJO292" s="5">
        <v>51975</v>
      </c>
      <c r="KJP292" s="11">
        <v>158625</v>
      </c>
      <c r="KJQ292" s="18" t="s">
        <v>319</v>
      </c>
      <c r="KJR292" s="18"/>
      <c r="KJS292" s="18" t="s">
        <v>324</v>
      </c>
      <c r="KJT292" s="3" t="s">
        <v>19</v>
      </c>
      <c r="KJU292" s="4" t="s">
        <v>626</v>
      </c>
      <c r="KJV292" s="5">
        <v>106650</v>
      </c>
      <c r="KJW292" s="5">
        <v>51975</v>
      </c>
      <c r="KJX292" s="11">
        <v>158625</v>
      </c>
      <c r="KJY292" s="18" t="s">
        <v>319</v>
      </c>
      <c r="KJZ292" s="18"/>
      <c r="KKA292" s="18" t="s">
        <v>324</v>
      </c>
      <c r="KKB292" s="3" t="s">
        <v>19</v>
      </c>
      <c r="KKC292" s="4" t="s">
        <v>626</v>
      </c>
      <c r="KKD292" s="5">
        <v>106650</v>
      </c>
      <c r="KKE292" s="5">
        <v>51975</v>
      </c>
      <c r="KKF292" s="11">
        <v>158625</v>
      </c>
      <c r="KKG292" s="18" t="s">
        <v>319</v>
      </c>
      <c r="KKH292" s="18"/>
      <c r="KKI292" s="18" t="s">
        <v>324</v>
      </c>
      <c r="KKJ292" s="3" t="s">
        <v>19</v>
      </c>
      <c r="KKK292" s="4" t="s">
        <v>626</v>
      </c>
      <c r="KKL292" s="5">
        <v>106650</v>
      </c>
      <c r="KKM292" s="5">
        <v>51975</v>
      </c>
      <c r="KKN292" s="11">
        <v>158625</v>
      </c>
      <c r="KKO292" s="18" t="s">
        <v>319</v>
      </c>
      <c r="KKP292" s="18"/>
      <c r="KKQ292" s="18" t="s">
        <v>324</v>
      </c>
      <c r="KKR292" s="3" t="s">
        <v>19</v>
      </c>
      <c r="KKS292" s="4" t="s">
        <v>626</v>
      </c>
      <c r="KKT292" s="5">
        <v>106650</v>
      </c>
      <c r="KKU292" s="5">
        <v>51975</v>
      </c>
      <c r="KKV292" s="11">
        <v>158625</v>
      </c>
      <c r="KKW292" s="18" t="s">
        <v>319</v>
      </c>
      <c r="KKX292" s="18"/>
      <c r="KKY292" s="18" t="s">
        <v>324</v>
      </c>
      <c r="KKZ292" s="3" t="s">
        <v>19</v>
      </c>
      <c r="KLA292" s="4" t="s">
        <v>626</v>
      </c>
      <c r="KLB292" s="5">
        <v>106650</v>
      </c>
      <c r="KLC292" s="5">
        <v>51975</v>
      </c>
      <c r="KLD292" s="11">
        <v>158625</v>
      </c>
      <c r="KLE292" s="18" t="s">
        <v>319</v>
      </c>
      <c r="KLF292" s="18"/>
      <c r="KLG292" s="18" t="s">
        <v>324</v>
      </c>
      <c r="KLH292" s="3" t="s">
        <v>19</v>
      </c>
      <c r="KLI292" s="4" t="s">
        <v>626</v>
      </c>
      <c r="KLJ292" s="5">
        <v>106650</v>
      </c>
      <c r="KLK292" s="5">
        <v>51975</v>
      </c>
      <c r="KLL292" s="11">
        <v>158625</v>
      </c>
      <c r="KLM292" s="18" t="s">
        <v>319</v>
      </c>
      <c r="KLN292" s="18"/>
      <c r="KLO292" s="18" t="s">
        <v>324</v>
      </c>
      <c r="KLP292" s="3" t="s">
        <v>19</v>
      </c>
      <c r="KLQ292" s="4" t="s">
        <v>626</v>
      </c>
      <c r="KLR292" s="5">
        <v>106650</v>
      </c>
      <c r="KLS292" s="5">
        <v>51975</v>
      </c>
      <c r="KLT292" s="11">
        <v>158625</v>
      </c>
      <c r="KLU292" s="18" t="s">
        <v>319</v>
      </c>
      <c r="KLV292" s="18"/>
      <c r="KLW292" s="18" t="s">
        <v>324</v>
      </c>
      <c r="KLX292" s="3" t="s">
        <v>19</v>
      </c>
      <c r="KLY292" s="4" t="s">
        <v>626</v>
      </c>
      <c r="KLZ292" s="5">
        <v>106650</v>
      </c>
      <c r="KMA292" s="5">
        <v>51975</v>
      </c>
      <c r="KMB292" s="11">
        <v>158625</v>
      </c>
      <c r="KMC292" s="18" t="s">
        <v>319</v>
      </c>
      <c r="KMD292" s="18"/>
      <c r="KME292" s="18" t="s">
        <v>324</v>
      </c>
      <c r="KMF292" s="3" t="s">
        <v>19</v>
      </c>
      <c r="KMG292" s="4" t="s">
        <v>626</v>
      </c>
      <c r="KMH292" s="5">
        <v>106650</v>
      </c>
      <c r="KMI292" s="5">
        <v>51975</v>
      </c>
      <c r="KMJ292" s="11">
        <v>158625</v>
      </c>
      <c r="KMK292" s="18" t="s">
        <v>319</v>
      </c>
      <c r="KML292" s="18"/>
      <c r="KMM292" s="18" t="s">
        <v>324</v>
      </c>
      <c r="KMN292" s="3" t="s">
        <v>19</v>
      </c>
      <c r="KMO292" s="4" t="s">
        <v>626</v>
      </c>
      <c r="KMP292" s="5">
        <v>106650</v>
      </c>
      <c r="KMQ292" s="5">
        <v>51975</v>
      </c>
      <c r="KMR292" s="11">
        <v>158625</v>
      </c>
      <c r="KMS292" s="18" t="s">
        <v>319</v>
      </c>
      <c r="KMT292" s="18"/>
      <c r="KMU292" s="18" t="s">
        <v>324</v>
      </c>
      <c r="KMV292" s="3" t="s">
        <v>19</v>
      </c>
      <c r="KMW292" s="4" t="s">
        <v>626</v>
      </c>
      <c r="KMX292" s="5">
        <v>106650</v>
      </c>
      <c r="KMY292" s="5">
        <v>51975</v>
      </c>
      <c r="KMZ292" s="11">
        <v>158625</v>
      </c>
      <c r="KNA292" s="18" t="s">
        <v>319</v>
      </c>
      <c r="KNB292" s="18"/>
      <c r="KNC292" s="18" t="s">
        <v>324</v>
      </c>
      <c r="KND292" s="3" t="s">
        <v>19</v>
      </c>
      <c r="KNE292" s="4" t="s">
        <v>626</v>
      </c>
      <c r="KNF292" s="5">
        <v>106650</v>
      </c>
      <c r="KNG292" s="5">
        <v>51975</v>
      </c>
      <c r="KNH292" s="11">
        <v>158625</v>
      </c>
      <c r="KNI292" s="18" t="s">
        <v>319</v>
      </c>
      <c r="KNJ292" s="18"/>
      <c r="KNK292" s="18" t="s">
        <v>324</v>
      </c>
      <c r="KNL292" s="3" t="s">
        <v>19</v>
      </c>
      <c r="KNM292" s="4" t="s">
        <v>626</v>
      </c>
      <c r="KNN292" s="5">
        <v>106650</v>
      </c>
      <c r="KNO292" s="5">
        <v>51975</v>
      </c>
      <c r="KNP292" s="11">
        <v>158625</v>
      </c>
      <c r="KNQ292" s="18" t="s">
        <v>319</v>
      </c>
      <c r="KNR292" s="18"/>
      <c r="KNS292" s="18" t="s">
        <v>324</v>
      </c>
      <c r="KNT292" s="3" t="s">
        <v>19</v>
      </c>
      <c r="KNU292" s="4" t="s">
        <v>626</v>
      </c>
      <c r="KNV292" s="5">
        <v>106650</v>
      </c>
      <c r="KNW292" s="5">
        <v>51975</v>
      </c>
      <c r="KNX292" s="11">
        <v>158625</v>
      </c>
      <c r="KNY292" s="18" t="s">
        <v>319</v>
      </c>
      <c r="KNZ292" s="18"/>
      <c r="KOA292" s="18" t="s">
        <v>324</v>
      </c>
      <c r="KOB292" s="3" t="s">
        <v>19</v>
      </c>
      <c r="KOC292" s="4" t="s">
        <v>626</v>
      </c>
      <c r="KOD292" s="5">
        <v>106650</v>
      </c>
      <c r="KOE292" s="5">
        <v>51975</v>
      </c>
      <c r="KOF292" s="11">
        <v>158625</v>
      </c>
      <c r="KOG292" s="18" t="s">
        <v>319</v>
      </c>
      <c r="KOH292" s="18"/>
      <c r="KOI292" s="18" t="s">
        <v>324</v>
      </c>
      <c r="KOJ292" s="3" t="s">
        <v>19</v>
      </c>
      <c r="KOK292" s="4" t="s">
        <v>626</v>
      </c>
      <c r="KOL292" s="5">
        <v>106650</v>
      </c>
      <c r="KOM292" s="5">
        <v>51975</v>
      </c>
      <c r="KON292" s="11">
        <v>158625</v>
      </c>
      <c r="KOO292" s="18" t="s">
        <v>319</v>
      </c>
      <c r="KOP292" s="18"/>
      <c r="KOQ292" s="18" t="s">
        <v>324</v>
      </c>
      <c r="KOR292" s="3" t="s">
        <v>19</v>
      </c>
      <c r="KOS292" s="4" t="s">
        <v>626</v>
      </c>
      <c r="KOT292" s="5">
        <v>106650</v>
      </c>
      <c r="KOU292" s="5">
        <v>51975</v>
      </c>
      <c r="KOV292" s="11">
        <v>158625</v>
      </c>
      <c r="KOW292" s="18" t="s">
        <v>319</v>
      </c>
      <c r="KOX292" s="18"/>
      <c r="KOY292" s="18" t="s">
        <v>324</v>
      </c>
      <c r="KOZ292" s="3" t="s">
        <v>19</v>
      </c>
      <c r="KPA292" s="4" t="s">
        <v>626</v>
      </c>
      <c r="KPB292" s="5">
        <v>106650</v>
      </c>
      <c r="KPC292" s="5">
        <v>51975</v>
      </c>
      <c r="KPD292" s="11">
        <v>158625</v>
      </c>
      <c r="KPE292" s="18" t="s">
        <v>319</v>
      </c>
      <c r="KPF292" s="18"/>
      <c r="KPG292" s="18" t="s">
        <v>324</v>
      </c>
      <c r="KPH292" s="3" t="s">
        <v>19</v>
      </c>
      <c r="KPI292" s="4" t="s">
        <v>626</v>
      </c>
      <c r="KPJ292" s="5">
        <v>106650</v>
      </c>
      <c r="KPK292" s="5">
        <v>51975</v>
      </c>
      <c r="KPL292" s="11">
        <v>158625</v>
      </c>
      <c r="KPM292" s="18" t="s">
        <v>319</v>
      </c>
      <c r="KPN292" s="18"/>
      <c r="KPO292" s="18" t="s">
        <v>324</v>
      </c>
      <c r="KPP292" s="3" t="s">
        <v>19</v>
      </c>
      <c r="KPQ292" s="4" t="s">
        <v>626</v>
      </c>
      <c r="KPR292" s="5">
        <v>106650</v>
      </c>
      <c r="KPS292" s="5">
        <v>51975</v>
      </c>
      <c r="KPT292" s="11">
        <v>158625</v>
      </c>
      <c r="KPU292" s="18" t="s">
        <v>319</v>
      </c>
      <c r="KPV292" s="18"/>
      <c r="KPW292" s="18" t="s">
        <v>324</v>
      </c>
      <c r="KPX292" s="3" t="s">
        <v>19</v>
      </c>
      <c r="KPY292" s="4" t="s">
        <v>626</v>
      </c>
      <c r="KPZ292" s="5">
        <v>106650</v>
      </c>
      <c r="KQA292" s="5">
        <v>51975</v>
      </c>
      <c r="KQB292" s="11">
        <v>158625</v>
      </c>
      <c r="KQC292" s="18" t="s">
        <v>319</v>
      </c>
      <c r="KQD292" s="18"/>
      <c r="KQE292" s="18" t="s">
        <v>324</v>
      </c>
      <c r="KQF292" s="3" t="s">
        <v>19</v>
      </c>
      <c r="KQG292" s="4" t="s">
        <v>626</v>
      </c>
      <c r="KQH292" s="5">
        <v>106650</v>
      </c>
      <c r="KQI292" s="5">
        <v>51975</v>
      </c>
      <c r="KQJ292" s="11">
        <v>158625</v>
      </c>
      <c r="KQK292" s="18" t="s">
        <v>319</v>
      </c>
      <c r="KQL292" s="18"/>
      <c r="KQM292" s="18" t="s">
        <v>324</v>
      </c>
      <c r="KQN292" s="3" t="s">
        <v>19</v>
      </c>
      <c r="KQO292" s="4" t="s">
        <v>626</v>
      </c>
      <c r="KQP292" s="5">
        <v>106650</v>
      </c>
      <c r="KQQ292" s="5">
        <v>51975</v>
      </c>
      <c r="KQR292" s="11">
        <v>158625</v>
      </c>
      <c r="KQS292" s="18" t="s">
        <v>319</v>
      </c>
      <c r="KQT292" s="18"/>
      <c r="KQU292" s="18" t="s">
        <v>324</v>
      </c>
      <c r="KQV292" s="3" t="s">
        <v>19</v>
      </c>
      <c r="KQW292" s="4" t="s">
        <v>626</v>
      </c>
      <c r="KQX292" s="5">
        <v>106650</v>
      </c>
      <c r="KQY292" s="5">
        <v>51975</v>
      </c>
      <c r="KQZ292" s="11">
        <v>158625</v>
      </c>
      <c r="KRA292" s="18" t="s">
        <v>319</v>
      </c>
      <c r="KRB292" s="18"/>
      <c r="KRC292" s="18" t="s">
        <v>324</v>
      </c>
      <c r="KRD292" s="3" t="s">
        <v>19</v>
      </c>
      <c r="KRE292" s="4" t="s">
        <v>626</v>
      </c>
      <c r="KRF292" s="5">
        <v>106650</v>
      </c>
      <c r="KRG292" s="5">
        <v>51975</v>
      </c>
      <c r="KRH292" s="11">
        <v>158625</v>
      </c>
      <c r="KRI292" s="18" t="s">
        <v>319</v>
      </c>
      <c r="KRJ292" s="18"/>
      <c r="KRK292" s="18" t="s">
        <v>324</v>
      </c>
      <c r="KRL292" s="3" t="s">
        <v>19</v>
      </c>
      <c r="KRM292" s="4" t="s">
        <v>626</v>
      </c>
      <c r="KRN292" s="5">
        <v>106650</v>
      </c>
      <c r="KRO292" s="5">
        <v>51975</v>
      </c>
      <c r="KRP292" s="11">
        <v>158625</v>
      </c>
      <c r="KRQ292" s="18" t="s">
        <v>319</v>
      </c>
      <c r="KRR292" s="18"/>
      <c r="KRS292" s="18" t="s">
        <v>324</v>
      </c>
      <c r="KRT292" s="3" t="s">
        <v>19</v>
      </c>
      <c r="KRU292" s="4" t="s">
        <v>626</v>
      </c>
      <c r="KRV292" s="5">
        <v>106650</v>
      </c>
      <c r="KRW292" s="5">
        <v>51975</v>
      </c>
      <c r="KRX292" s="11">
        <v>158625</v>
      </c>
      <c r="KRY292" s="18" t="s">
        <v>319</v>
      </c>
      <c r="KRZ292" s="18"/>
      <c r="KSA292" s="18" t="s">
        <v>324</v>
      </c>
      <c r="KSB292" s="3" t="s">
        <v>19</v>
      </c>
      <c r="KSC292" s="4" t="s">
        <v>626</v>
      </c>
      <c r="KSD292" s="5">
        <v>106650</v>
      </c>
      <c r="KSE292" s="5">
        <v>51975</v>
      </c>
      <c r="KSF292" s="11">
        <v>158625</v>
      </c>
      <c r="KSG292" s="18" t="s">
        <v>319</v>
      </c>
      <c r="KSH292" s="18"/>
      <c r="KSI292" s="18" t="s">
        <v>324</v>
      </c>
      <c r="KSJ292" s="3" t="s">
        <v>19</v>
      </c>
      <c r="KSK292" s="4" t="s">
        <v>626</v>
      </c>
      <c r="KSL292" s="5">
        <v>106650</v>
      </c>
      <c r="KSM292" s="5">
        <v>51975</v>
      </c>
      <c r="KSN292" s="11">
        <v>158625</v>
      </c>
      <c r="KSO292" s="18" t="s">
        <v>319</v>
      </c>
      <c r="KSP292" s="18"/>
      <c r="KSQ292" s="18" t="s">
        <v>324</v>
      </c>
      <c r="KSR292" s="3" t="s">
        <v>19</v>
      </c>
      <c r="KSS292" s="4" t="s">
        <v>626</v>
      </c>
      <c r="KST292" s="5">
        <v>106650</v>
      </c>
      <c r="KSU292" s="5">
        <v>51975</v>
      </c>
      <c r="KSV292" s="11">
        <v>158625</v>
      </c>
      <c r="KSW292" s="18" t="s">
        <v>319</v>
      </c>
      <c r="KSX292" s="18"/>
      <c r="KSY292" s="18" t="s">
        <v>324</v>
      </c>
      <c r="KSZ292" s="3" t="s">
        <v>19</v>
      </c>
      <c r="KTA292" s="4" t="s">
        <v>626</v>
      </c>
      <c r="KTB292" s="5">
        <v>106650</v>
      </c>
      <c r="KTC292" s="5">
        <v>51975</v>
      </c>
      <c r="KTD292" s="11">
        <v>158625</v>
      </c>
      <c r="KTE292" s="18" t="s">
        <v>319</v>
      </c>
      <c r="KTF292" s="18"/>
      <c r="KTG292" s="18" t="s">
        <v>324</v>
      </c>
      <c r="KTH292" s="3" t="s">
        <v>19</v>
      </c>
      <c r="KTI292" s="4" t="s">
        <v>626</v>
      </c>
      <c r="KTJ292" s="5">
        <v>106650</v>
      </c>
      <c r="KTK292" s="5">
        <v>51975</v>
      </c>
      <c r="KTL292" s="11">
        <v>158625</v>
      </c>
      <c r="KTM292" s="18" t="s">
        <v>319</v>
      </c>
      <c r="KTN292" s="18"/>
      <c r="KTO292" s="18" t="s">
        <v>324</v>
      </c>
      <c r="KTP292" s="3" t="s">
        <v>19</v>
      </c>
      <c r="KTQ292" s="4" t="s">
        <v>626</v>
      </c>
      <c r="KTR292" s="5">
        <v>106650</v>
      </c>
      <c r="KTS292" s="5">
        <v>51975</v>
      </c>
      <c r="KTT292" s="11">
        <v>158625</v>
      </c>
      <c r="KTU292" s="18" t="s">
        <v>319</v>
      </c>
      <c r="KTV292" s="18"/>
      <c r="KTW292" s="18" t="s">
        <v>324</v>
      </c>
      <c r="KTX292" s="3" t="s">
        <v>19</v>
      </c>
      <c r="KTY292" s="4" t="s">
        <v>626</v>
      </c>
      <c r="KTZ292" s="5">
        <v>106650</v>
      </c>
      <c r="KUA292" s="5">
        <v>51975</v>
      </c>
      <c r="KUB292" s="11">
        <v>158625</v>
      </c>
      <c r="KUC292" s="18" t="s">
        <v>319</v>
      </c>
      <c r="KUD292" s="18"/>
      <c r="KUE292" s="18" t="s">
        <v>324</v>
      </c>
      <c r="KUF292" s="3" t="s">
        <v>19</v>
      </c>
      <c r="KUG292" s="4" t="s">
        <v>626</v>
      </c>
      <c r="KUH292" s="5">
        <v>106650</v>
      </c>
      <c r="KUI292" s="5">
        <v>51975</v>
      </c>
      <c r="KUJ292" s="11">
        <v>158625</v>
      </c>
      <c r="KUK292" s="18" t="s">
        <v>319</v>
      </c>
      <c r="KUL292" s="18"/>
      <c r="KUM292" s="18" t="s">
        <v>324</v>
      </c>
      <c r="KUN292" s="3" t="s">
        <v>19</v>
      </c>
      <c r="KUO292" s="4" t="s">
        <v>626</v>
      </c>
      <c r="KUP292" s="5">
        <v>106650</v>
      </c>
      <c r="KUQ292" s="5">
        <v>51975</v>
      </c>
      <c r="KUR292" s="11">
        <v>158625</v>
      </c>
      <c r="KUS292" s="18" t="s">
        <v>319</v>
      </c>
      <c r="KUT292" s="18"/>
      <c r="KUU292" s="18" t="s">
        <v>324</v>
      </c>
      <c r="KUV292" s="3" t="s">
        <v>19</v>
      </c>
      <c r="KUW292" s="4" t="s">
        <v>626</v>
      </c>
      <c r="KUX292" s="5">
        <v>106650</v>
      </c>
      <c r="KUY292" s="5">
        <v>51975</v>
      </c>
      <c r="KUZ292" s="11">
        <v>158625</v>
      </c>
      <c r="KVA292" s="18" t="s">
        <v>319</v>
      </c>
      <c r="KVB292" s="18"/>
      <c r="KVC292" s="18" t="s">
        <v>324</v>
      </c>
      <c r="KVD292" s="3" t="s">
        <v>19</v>
      </c>
      <c r="KVE292" s="4" t="s">
        <v>626</v>
      </c>
      <c r="KVF292" s="5">
        <v>106650</v>
      </c>
      <c r="KVG292" s="5">
        <v>51975</v>
      </c>
      <c r="KVH292" s="11">
        <v>158625</v>
      </c>
      <c r="KVI292" s="18" t="s">
        <v>319</v>
      </c>
      <c r="KVJ292" s="18"/>
      <c r="KVK292" s="18" t="s">
        <v>324</v>
      </c>
      <c r="KVL292" s="3" t="s">
        <v>19</v>
      </c>
      <c r="KVM292" s="4" t="s">
        <v>626</v>
      </c>
      <c r="KVN292" s="5">
        <v>106650</v>
      </c>
      <c r="KVO292" s="5">
        <v>51975</v>
      </c>
      <c r="KVP292" s="11">
        <v>158625</v>
      </c>
      <c r="KVQ292" s="18" t="s">
        <v>319</v>
      </c>
      <c r="KVR292" s="18"/>
      <c r="KVS292" s="18" t="s">
        <v>324</v>
      </c>
      <c r="KVT292" s="3" t="s">
        <v>19</v>
      </c>
      <c r="KVU292" s="4" t="s">
        <v>626</v>
      </c>
      <c r="KVV292" s="5">
        <v>106650</v>
      </c>
      <c r="KVW292" s="5">
        <v>51975</v>
      </c>
      <c r="KVX292" s="11">
        <v>158625</v>
      </c>
      <c r="KVY292" s="18" t="s">
        <v>319</v>
      </c>
      <c r="KVZ292" s="18"/>
      <c r="KWA292" s="18" t="s">
        <v>324</v>
      </c>
      <c r="KWB292" s="3" t="s">
        <v>19</v>
      </c>
      <c r="KWC292" s="4" t="s">
        <v>626</v>
      </c>
      <c r="KWD292" s="5">
        <v>106650</v>
      </c>
      <c r="KWE292" s="5">
        <v>51975</v>
      </c>
      <c r="KWF292" s="11">
        <v>158625</v>
      </c>
      <c r="KWG292" s="18" t="s">
        <v>319</v>
      </c>
      <c r="KWH292" s="18"/>
      <c r="KWI292" s="18" t="s">
        <v>324</v>
      </c>
      <c r="KWJ292" s="3" t="s">
        <v>19</v>
      </c>
      <c r="KWK292" s="4" t="s">
        <v>626</v>
      </c>
      <c r="KWL292" s="5">
        <v>106650</v>
      </c>
      <c r="KWM292" s="5">
        <v>51975</v>
      </c>
      <c r="KWN292" s="11">
        <v>158625</v>
      </c>
      <c r="KWO292" s="18" t="s">
        <v>319</v>
      </c>
      <c r="KWP292" s="18"/>
      <c r="KWQ292" s="18" t="s">
        <v>324</v>
      </c>
      <c r="KWR292" s="3" t="s">
        <v>19</v>
      </c>
      <c r="KWS292" s="4" t="s">
        <v>626</v>
      </c>
      <c r="KWT292" s="5">
        <v>106650</v>
      </c>
      <c r="KWU292" s="5">
        <v>51975</v>
      </c>
      <c r="KWV292" s="11">
        <v>158625</v>
      </c>
      <c r="KWW292" s="18" t="s">
        <v>319</v>
      </c>
      <c r="KWX292" s="18"/>
      <c r="KWY292" s="18" t="s">
        <v>324</v>
      </c>
      <c r="KWZ292" s="3" t="s">
        <v>19</v>
      </c>
      <c r="KXA292" s="4" t="s">
        <v>626</v>
      </c>
      <c r="KXB292" s="5">
        <v>106650</v>
      </c>
      <c r="KXC292" s="5">
        <v>51975</v>
      </c>
      <c r="KXD292" s="11">
        <v>158625</v>
      </c>
      <c r="KXE292" s="18" t="s">
        <v>319</v>
      </c>
      <c r="KXF292" s="18"/>
      <c r="KXG292" s="18" t="s">
        <v>324</v>
      </c>
      <c r="KXH292" s="3" t="s">
        <v>19</v>
      </c>
      <c r="KXI292" s="4" t="s">
        <v>626</v>
      </c>
      <c r="KXJ292" s="5">
        <v>106650</v>
      </c>
      <c r="KXK292" s="5">
        <v>51975</v>
      </c>
      <c r="KXL292" s="11">
        <v>158625</v>
      </c>
      <c r="KXM292" s="18" t="s">
        <v>319</v>
      </c>
      <c r="KXN292" s="18"/>
      <c r="KXO292" s="18" t="s">
        <v>324</v>
      </c>
      <c r="KXP292" s="3" t="s">
        <v>19</v>
      </c>
      <c r="KXQ292" s="4" t="s">
        <v>626</v>
      </c>
      <c r="KXR292" s="5">
        <v>106650</v>
      </c>
      <c r="KXS292" s="5">
        <v>51975</v>
      </c>
      <c r="KXT292" s="11">
        <v>158625</v>
      </c>
      <c r="KXU292" s="18" t="s">
        <v>319</v>
      </c>
      <c r="KXV292" s="18"/>
      <c r="KXW292" s="18" t="s">
        <v>324</v>
      </c>
      <c r="KXX292" s="3" t="s">
        <v>19</v>
      </c>
      <c r="KXY292" s="4" t="s">
        <v>626</v>
      </c>
      <c r="KXZ292" s="5">
        <v>106650</v>
      </c>
      <c r="KYA292" s="5">
        <v>51975</v>
      </c>
      <c r="KYB292" s="11">
        <v>158625</v>
      </c>
      <c r="KYC292" s="18" t="s">
        <v>319</v>
      </c>
      <c r="KYD292" s="18"/>
      <c r="KYE292" s="18" t="s">
        <v>324</v>
      </c>
      <c r="KYF292" s="3" t="s">
        <v>19</v>
      </c>
      <c r="KYG292" s="4" t="s">
        <v>626</v>
      </c>
      <c r="KYH292" s="5">
        <v>106650</v>
      </c>
      <c r="KYI292" s="5">
        <v>51975</v>
      </c>
      <c r="KYJ292" s="11">
        <v>158625</v>
      </c>
      <c r="KYK292" s="18" t="s">
        <v>319</v>
      </c>
      <c r="KYL292" s="18"/>
      <c r="KYM292" s="18" t="s">
        <v>324</v>
      </c>
      <c r="KYN292" s="3" t="s">
        <v>19</v>
      </c>
      <c r="KYO292" s="4" t="s">
        <v>626</v>
      </c>
      <c r="KYP292" s="5">
        <v>106650</v>
      </c>
      <c r="KYQ292" s="5">
        <v>51975</v>
      </c>
      <c r="KYR292" s="11">
        <v>158625</v>
      </c>
      <c r="KYS292" s="18" t="s">
        <v>319</v>
      </c>
      <c r="KYT292" s="18"/>
      <c r="KYU292" s="18" t="s">
        <v>324</v>
      </c>
      <c r="KYV292" s="3" t="s">
        <v>19</v>
      </c>
      <c r="KYW292" s="4" t="s">
        <v>626</v>
      </c>
      <c r="KYX292" s="5">
        <v>106650</v>
      </c>
      <c r="KYY292" s="5">
        <v>51975</v>
      </c>
      <c r="KYZ292" s="11">
        <v>158625</v>
      </c>
      <c r="KZA292" s="18" t="s">
        <v>319</v>
      </c>
      <c r="KZB292" s="18"/>
      <c r="KZC292" s="18" t="s">
        <v>324</v>
      </c>
      <c r="KZD292" s="3" t="s">
        <v>19</v>
      </c>
      <c r="KZE292" s="4" t="s">
        <v>626</v>
      </c>
      <c r="KZF292" s="5">
        <v>106650</v>
      </c>
      <c r="KZG292" s="5">
        <v>51975</v>
      </c>
      <c r="KZH292" s="11">
        <v>158625</v>
      </c>
      <c r="KZI292" s="18" t="s">
        <v>319</v>
      </c>
      <c r="KZJ292" s="18"/>
      <c r="KZK292" s="18" t="s">
        <v>324</v>
      </c>
      <c r="KZL292" s="3" t="s">
        <v>19</v>
      </c>
      <c r="KZM292" s="4" t="s">
        <v>626</v>
      </c>
      <c r="KZN292" s="5">
        <v>106650</v>
      </c>
      <c r="KZO292" s="5">
        <v>51975</v>
      </c>
      <c r="KZP292" s="11">
        <v>158625</v>
      </c>
      <c r="KZQ292" s="18" t="s">
        <v>319</v>
      </c>
      <c r="KZR292" s="18"/>
      <c r="KZS292" s="18" t="s">
        <v>324</v>
      </c>
      <c r="KZT292" s="3" t="s">
        <v>19</v>
      </c>
      <c r="KZU292" s="4" t="s">
        <v>626</v>
      </c>
      <c r="KZV292" s="5">
        <v>106650</v>
      </c>
      <c r="KZW292" s="5">
        <v>51975</v>
      </c>
      <c r="KZX292" s="11">
        <v>158625</v>
      </c>
      <c r="KZY292" s="18" t="s">
        <v>319</v>
      </c>
      <c r="KZZ292" s="18"/>
      <c r="LAA292" s="18" t="s">
        <v>324</v>
      </c>
      <c r="LAB292" s="3" t="s">
        <v>19</v>
      </c>
      <c r="LAC292" s="4" t="s">
        <v>626</v>
      </c>
      <c r="LAD292" s="5">
        <v>106650</v>
      </c>
      <c r="LAE292" s="5">
        <v>51975</v>
      </c>
      <c r="LAF292" s="11">
        <v>158625</v>
      </c>
      <c r="LAG292" s="18" t="s">
        <v>319</v>
      </c>
      <c r="LAH292" s="18"/>
      <c r="LAI292" s="18" t="s">
        <v>324</v>
      </c>
      <c r="LAJ292" s="3" t="s">
        <v>19</v>
      </c>
      <c r="LAK292" s="4" t="s">
        <v>626</v>
      </c>
      <c r="LAL292" s="5">
        <v>106650</v>
      </c>
      <c r="LAM292" s="5">
        <v>51975</v>
      </c>
      <c r="LAN292" s="11">
        <v>158625</v>
      </c>
      <c r="LAO292" s="18" t="s">
        <v>319</v>
      </c>
      <c r="LAP292" s="18"/>
      <c r="LAQ292" s="18" t="s">
        <v>324</v>
      </c>
      <c r="LAR292" s="3" t="s">
        <v>19</v>
      </c>
      <c r="LAS292" s="4" t="s">
        <v>626</v>
      </c>
      <c r="LAT292" s="5">
        <v>106650</v>
      </c>
      <c r="LAU292" s="5">
        <v>51975</v>
      </c>
      <c r="LAV292" s="11">
        <v>158625</v>
      </c>
      <c r="LAW292" s="18" t="s">
        <v>319</v>
      </c>
      <c r="LAX292" s="18"/>
      <c r="LAY292" s="18" t="s">
        <v>324</v>
      </c>
      <c r="LAZ292" s="3" t="s">
        <v>19</v>
      </c>
      <c r="LBA292" s="4" t="s">
        <v>626</v>
      </c>
      <c r="LBB292" s="5">
        <v>106650</v>
      </c>
      <c r="LBC292" s="5">
        <v>51975</v>
      </c>
      <c r="LBD292" s="11">
        <v>158625</v>
      </c>
      <c r="LBE292" s="18" t="s">
        <v>319</v>
      </c>
      <c r="LBF292" s="18"/>
      <c r="LBG292" s="18" t="s">
        <v>324</v>
      </c>
      <c r="LBH292" s="3" t="s">
        <v>19</v>
      </c>
      <c r="LBI292" s="4" t="s">
        <v>626</v>
      </c>
      <c r="LBJ292" s="5">
        <v>106650</v>
      </c>
      <c r="LBK292" s="5">
        <v>51975</v>
      </c>
      <c r="LBL292" s="11">
        <v>158625</v>
      </c>
      <c r="LBM292" s="18" t="s">
        <v>319</v>
      </c>
      <c r="LBN292" s="18"/>
      <c r="LBO292" s="18" t="s">
        <v>324</v>
      </c>
      <c r="LBP292" s="3" t="s">
        <v>19</v>
      </c>
      <c r="LBQ292" s="4" t="s">
        <v>626</v>
      </c>
      <c r="LBR292" s="5">
        <v>106650</v>
      </c>
      <c r="LBS292" s="5">
        <v>51975</v>
      </c>
      <c r="LBT292" s="11">
        <v>158625</v>
      </c>
      <c r="LBU292" s="18" t="s">
        <v>319</v>
      </c>
      <c r="LBV292" s="18"/>
      <c r="LBW292" s="18" t="s">
        <v>324</v>
      </c>
      <c r="LBX292" s="3" t="s">
        <v>19</v>
      </c>
      <c r="LBY292" s="4" t="s">
        <v>626</v>
      </c>
      <c r="LBZ292" s="5">
        <v>106650</v>
      </c>
      <c r="LCA292" s="5">
        <v>51975</v>
      </c>
      <c r="LCB292" s="11">
        <v>158625</v>
      </c>
      <c r="LCC292" s="18" t="s">
        <v>319</v>
      </c>
      <c r="LCD292" s="18"/>
      <c r="LCE292" s="18" t="s">
        <v>324</v>
      </c>
      <c r="LCF292" s="3" t="s">
        <v>19</v>
      </c>
      <c r="LCG292" s="4" t="s">
        <v>626</v>
      </c>
      <c r="LCH292" s="5">
        <v>106650</v>
      </c>
      <c r="LCI292" s="5">
        <v>51975</v>
      </c>
      <c r="LCJ292" s="11">
        <v>158625</v>
      </c>
      <c r="LCK292" s="18" t="s">
        <v>319</v>
      </c>
      <c r="LCL292" s="18"/>
      <c r="LCM292" s="18" t="s">
        <v>324</v>
      </c>
      <c r="LCN292" s="3" t="s">
        <v>19</v>
      </c>
      <c r="LCO292" s="4" t="s">
        <v>626</v>
      </c>
      <c r="LCP292" s="5">
        <v>106650</v>
      </c>
      <c r="LCQ292" s="5">
        <v>51975</v>
      </c>
      <c r="LCR292" s="11">
        <v>158625</v>
      </c>
      <c r="LCS292" s="18" t="s">
        <v>319</v>
      </c>
      <c r="LCT292" s="18"/>
      <c r="LCU292" s="18" t="s">
        <v>324</v>
      </c>
      <c r="LCV292" s="3" t="s">
        <v>19</v>
      </c>
      <c r="LCW292" s="4" t="s">
        <v>626</v>
      </c>
      <c r="LCX292" s="5">
        <v>106650</v>
      </c>
      <c r="LCY292" s="5">
        <v>51975</v>
      </c>
      <c r="LCZ292" s="11">
        <v>158625</v>
      </c>
      <c r="LDA292" s="18" t="s">
        <v>319</v>
      </c>
      <c r="LDB292" s="18"/>
      <c r="LDC292" s="18" t="s">
        <v>324</v>
      </c>
      <c r="LDD292" s="3" t="s">
        <v>19</v>
      </c>
      <c r="LDE292" s="4" t="s">
        <v>626</v>
      </c>
      <c r="LDF292" s="5">
        <v>106650</v>
      </c>
      <c r="LDG292" s="5">
        <v>51975</v>
      </c>
      <c r="LDH292" s="11">
        <v>158625</v>
      </c>
      <c r="LDI292" s="18" t="s">
        <v>319</v>
      </c>
      <c r="LDJ292" s="18"/>
      <c r="LDK292" s="18" t="s">
        <v>324</v>
      </c>
      <c r="LDL292" s="3" t="s">
        <v>19</v>
      </c>
      <c r="LDM292" s="4" t="s">
        <v>626</v>
      </c>
      <c r="LDN292" s="5">
        <v>106650</v>
      </c>
      <c r="LDO292" s="5">
        <v>51975</v>
      </c>
      <c r="LDP292" s="11">
        <v>158625</v>
      </c>
      <c r="LDQ292" s="18" t="s">
        <v>319</v>
      </c>
      <c r="LDR292" s="18"/>
      <c r="LDS292" s="18" t="s">
        <v>324</v>
      </c>
      <c r="LDT292" s="3" t="s">
        <v>19</v>
      </c>
      <c r="LDU292" s="4" t="s">
        <v>626</v>
      </c>
      <c r="LDV292" s="5">
        <v>106650</v>
      </c>
      <c r="LDW292" s="5">
        <v>51975</v>
      </c>
      <c r="LDX292" s="11">
        <v>158625</v>
      </c>
      <c r="LDY292" s="18" t="s">
        <v>319</v>
      </c>
      <c r="LDZ292" s="18"/>
      <c r="LEA292" s="18" t="s">
        <v>324</v>
      </c>
      <c r="LEB292" s="3" t="s">
        <v>19</v>
      </c>
      <c r="LEC292" s="4" t="s">
        <v>626</v>
      </c>
      <c r="LED292" s="5">
        <v>106650</v>
      </c>
      <c r="LEE292" s="5">
        <v>51975</v>
      </c>
      <c r="LEF292" s="11">
        <v>158625</v>
      </c>
      <c r="LEG292" s="18" t="s">
        <v>319</v>
      </c>
      <c r="LEH292" s="18"/>
      <c r="LEI292" s="18" t="s">
        <v>324</v>
      </c>
      <c r="LEJ292" s="3" t="s">
        <v>19</v>
      </c>
      <c r="LEK292" s="4" t="s">
        <v>626</v>
      </c>
      <c r="LEL292" s="5">
        <v>106650</v>
      </c>
      <c r="LEM292" s="5">
        <v>51975</v>
      </c>
      <c r="LEN292" s="11">
        <v>158625</v>
      </c>
      <c r="LEO292" s="18" t="s">
        <v>319</v>
      </c>
      <c r="LEP292" s="18"/>
      <c r="LEQ292" s="18" t="s">
        <v>324</v>
      </c>
      <c r="LER292" s="3" t="s">
        <v>19</v>
      </c>
      <c r="LES292" s="4" t="s">
        <v>626</v>
      </c>
      <c r="LET292" s="5">
        <v>106650</v>
      </c>
      <c r="LEU292" s="5">
        <v>51975</v>
      </c>
      <c r="LEV292" s="11">
        <v>158625</v>
      </c>
      <c r="LEW292" s="18" t="s">
        <v>319</v>
      </c>
      <c r="LEX292" s="18"/>
      <c r="LEY292" s="18" t="s">
        <v>324</v>
      </c>
      <c r="LEZ292" s="3" t="s">
        <v>19</v>
      </c>
      <c r="LFA292" s="4" t="s">
        <v>626</v>
      </c>
      <c r="LFB292" s="5">
        <v>106650</v>
      </c>
      <c r="LFC292" s="5">
        <v>51975</v>
      </c>
      <c r="LFD292" s="11">
        <v>158625</v>
      </c>
      <c r="LFE292" s="18" t="s">
        <v>319</v>
      </c>
      <c r="LFF292" s="18"/>
      <c r="LFG292" s="18" t="s">
        <v>324</v>
      </c>
      <c r="LFH292" s="3" t="s">
        <v>19</v>
      </c>
      <c r="LFI292" s="4" t="s">
        <v>626</v>
      </c>
      <c r="LFJ292" s="5">
        <v>106650</v>
      </c>
      <c r="LFK292" s="5">
        <v>51975</v>
      </c>
      <c r="LFL292" s="11">
        <v>158625</v>
      </c>
      <c r="LFM292" s="18" t="s">
        <v>319</v>
      </c>
      <c r="LFN292" s="18"/>
      <c r="LFO292" s="18" t="s">
        <v>324</v>
      </c>
      <c r="LFP292" s="3" t="s">
        <v>19</v>
      </c>
      <c r="LFQ292" s="4" t="s">
        <v>626</v>
      </c>
      <c r="LFR292" s="5">
        <v>106650</v>
      </c>
      <c r="LFS292" s="5">
        <v>51975</v>
      </c>
      <c r="LFT292" s="11">
        <v>158625</v>
      </c>
      <c r="LFU292" s="18" t="s">
        <v>319</v>
      </c>
      <c r="LFV292" s="18"/>
      <c r="LFW292" s="18" t="s">
        <v>324</v>
      </c>
      <c r="LFX292" s="3" t="s">
        <v>19</v>
      </c>
      <c r="LFY292" s="4" t="s">
        <v>626</v>
      </c>
      <c r="LFZ292" s="5">
        <v>106650</v>
      </c>
      <c r="LGA292" s="5">
        <v>51975</v>
      </c>
      <c r="LGB292" s="11">
        <v>158625</v>
      </c>
      <c r="LGC292" s="18" t="s">
        <v>319</v>
      </c>
      <c r="LGD292" s="18"/>
      <c r="LGE292" s="18" t="s">
        <v>324</v>
      </c>
      <c r="LGF292" s="3" t="s">
        <v>19</v>
      </c>
      <c r="LGG292" s="4" t="s">
        <v>626</v>
      </c>
      <c r="LGH292" s="5">
        <v>106650</v>
      </c>
      <c r="LGI292" s="5">
        <v>51975</v>
      </c>
      <c r="LGJ292" s="11">
        <v>158625</v>
      </c>
      <c r="LGK292" s="18" t="s">
        <v>319</v>
      </c>
      <c r="LGL292" s="18"/>
      <c r="LGM292" s="18" t="s">
        <v>324</v>
      </c>
      <c r="LGN292" s="3" t="s">
        <v>19</v>
      </c>
      <c r="LGO292" s="4" t="s">
        <v>626</v>
      </c>
      <c r="LGP292" s="5">
        <v>106650</v>
      </c>
      <c r="LGQ292" s="5">
        <v>51975</v>
      </c>
      <c r="LGR292" s="11">
        <v>158625</v>
      </c>
      <c r="LGS292" s="18" t="s">
        <v>319</v>
      </c>
      <c r="LGT292" s="18"/>
      <c r="LGU292" s="18" t="s">
        <v>324</v>
      </c>
      <c r="LGV292" s="3" t="s">
        <v>19</v>
      </c>
      <c r="LGW292" s="4" t="s">
        <v>626</v>
      </c>
      <c r="LGX292" s="5">
        <v>106650</v>
      </c>
      <c r="LGY292" s="5">
        <v>51975</v>
      </c>
      <c r="LGZ292" s="11">
        <v>158625</v>
      </c>
      <c r="LHA292" s="18" t="s">
        <v>319</v>
      </c>
      <c r="LHB292" s="18"/>
      <c r="LHC292" s="18" t="s">
        <v>324</v>
      </c>
      <c r="LHD292" s="3" t="s">
        <v>19</v>
      </c>
      <c r="LHE292" s="4" t="s">
        <v>626</v>
      </c>
      <c r="LHF292" s="5">
        <v>106650</v>
      </c>
      <c r="LHG292" s="5">
        <v>51975</v>
      </c>
      <c r="LHH292" s="11">
        <v>158625</v>
      </c>
      <c r="LHI292" s="18" t="s">
        <v>319</v>
      </c>
      <c r="LHJ292" s="18"/>
      <c r="LHK292" s="18" t="s">
        <v>324</v>
      </c>
      <c r="LHL292" s="3" t="s">
        <v>19</v>
      </c>
      <c r="LHM292" s="4" t="s">
        <v>626</v>
      </c>
      <c r="LHN292" s="5">
        <v>106650</v>
      </c>
      <c r="LHO292" s="5">
        <v>51975</v>
      </c>
      <c r="LHP292" s="11">
        <v>158625</v>
      </c>
      <c r="LHQ292" s="18" t="s">
        <v>319</v>
      </c>
      <c r="LHR292" s="18"/>
      <c r="LHS292" s="18" t="s">
        <v>324</v>
      </c>
      <c r="LHT292" s="3" t="s">
        <v>19</v>
      </c>
      <c r="LHU292" s="4" t="s">
        <v>626</v>
      </c>
      <c r="LHV292" s="5">
        <v>106650</v>
      </c>
      <c r="LHW292" s="5">
        <v>51975</v>
      </c>
      <c r="LHX292" s="11">
        <v>158625</v>
      </c>
      <c r="LHY292" s="18" t="s">
        <v>319</v>
      </c>
      <c r="LHZ292" s="18"/>
      <c r="LIA292" s="18" t="s">
        <v>324</v>
      </c>
      <c r="LIB292" s="3" t="s">
        <v>19</v>
      </c>
      <c r="LIC292" s="4" t="s">
        <v>626</v>
      </c>
      <c r="LID292" s="5">
        <v>106650</v>
      </c>
      <c r="LIE292" s="5">
        <v>51975</v>
      </c>
      <c r="LIF292" s="11">
        <v>158625</v>
      </c>
      <c r="LIG292" s="18" t="s">
        <v>319</v>
      </c>
      <c r="LIH292" s="18"/>
      <c r="LII292" s="18" t="s">
        <v>324</v>
      </c>
      <c r="LIJ292" s="3" t="s">
        <v>19</v>
      </c>
      <c r="LIK292" s="4" t="s">
        <v>626</v>
      </c>
      <c r="LIL292" s="5">
        <v>106650</v>
      </c>
      <c r="LIM292" s="5">
        <v>51975</v>
      </c>
      <c r="LIN292" s="11">
        <v>158625</v>
      </c>
      <c r="LIO292" s="18" t="s">
        <v>319</v>
      </c>
      <c r="LIP292" s="18"/>
      <c r="LIQ292" s="18" t="s">
        <v>324</v>
      </c>
      <c r="LIR292" s="3" t="s">
        <v>19</v>
      </c>
      <c r="LIS292" s="4" t="s">
        <v>626</v>
      </c>
      <c r="LIT292" s="5">
        <v>106650</v>
      </c>
      <c r="LIU292" s="5">
        <v>51975</v>
      </c>
      <c r="LIV292" s="11">
        <v>158625</v>
      </c>
      <c r="LIW292" s="18" t="s">
        <v>319</v>
      </c>
      <c r="LIX292" s="18"/>
      <c r="LIY292" s="18" t="s">
        <v>324</v>
      </c>
      <c r="LIZ292" s="3" t="s">
        <v>19</v>
      </c>
      <c r="LJA292" s="4" t="s">
        <v>626</v>
      </c>
      <c r="LJB292" s="5">
        <v>106650</v>
      </c>
      <c r="LJC292" s="5">
        <v>51975</v>
      </c>
      <c r="LJD292" s="11">
        <v>158625</v>
      </c>
      <c r="LJE292" s="18" t="s">
        <v>319</v>
      </c>
      <c r="LJF292" s="18"/>
      <c r="LJG292" s="18" t="s">
        <v>324</v>
      </c>
      <c r="LJH292" s="3" t="s">
        <v>19</v>
      </c>
      <c r="LJI292" s="4" t="s">
        <v>626</v>
      </c>
      <c r="LJJ292" s="5">
        <v>106650</v>
      </c>
      <c r="LJK292" s="5">
        <v>51975</v>
      </c>
      <c r="LJL292" s="11">
        <v>158625</v>
      </c>
      <c r="LJM292" s="18" t="s">
        <v>319</v>
      </c>
      <c r="LJN292" s="18"/>
      <c r="LJO292" s="18" t="s">
        <v>324</v>
      </c>
      <c r="LJP292" s="3" t="s">
        <v>19</v>
      </c>
      <c r="LJQ292" s="4" t="s">
        <v>626</v>
      </c>
      <c r="LJR292" s="5">
        <v>106650</v>
      </c>
      <c r="LJS292" s="5">
        <v>51975</v>
      </c>
      <c r="LJT292" s="11">
        <v>158625</v>
      </c>
      <c r="LJU292" s="18" t="s">
        <v>319</v>
      </c>
      <c r="LJV292" s="18"/>
      <c r="LJW292" s="18" t="s">
        <v>324</v>
      </c>
      <c r="LJX292" s="3" t="s">
        <v>19</v>
      </c>
      <c r="LJY292" s="4" t="s">
        <v>626</v>
      </c>
      <c r="LJZ292" s="5">
        <v>106650</v>
      </c>
      <c r="LKA292" s="5">
        <v>51975</v>
      </c>
      <c r="LKB292" s="11">
        <v>158625</v>
      </c>
      <c r="LKC292" s="18" t="s">
        <v>319</v>
      </c>
      <c r="LKD292" s="18"/>
      <c r="LKE292" s="18" t="s">
        <v>324</v>
      </c>
      <c r="LKF292" s="3" t="s">
        <v>19</v>
      </c>
      <c r="LKG292" s="4" t="s">
        <v>626</v>
      </c>
      <c r="LKH292" s="5">
        <v>106650</v>
      </c>
      <c r="LKI292" s="5">
        <v>51975</v>
      </c>
      <c r="LKJ292" s="11">
        <v>158625</v>
      </c>
      <c r="LKK292" s="18" t="s">
        <v>319</v>
      </c>
      <c r="LKL292" s="18"/>
      <c r="LKM292" s="18" t="s">
        <v>324</v>
      </c>
      <c r="LKN292" s="3" t="s">
        <v>19</v>
      </c>
      <c r="LKO292" s="4" t="s">
        <v>626</v>
      </c>
      <c r="LKP292" s="5">
        <v>106650</v>
      </c>
      <c r="LKQ292" s="5">
        <v>51975</v>
      </c>
      <c r="LKR292" s="11">
        <v>158625</v>
      </c>
      <c r="LKS292" s="18" t="s">
        <v>319</v>
      </c>
      <c r="LKT292" s="18"/>
      <c r="LKU292" s="18" t="s">
        <v>324</v>
      </c>
      <c r="LKV292" s="3" t="s">
        <v>19</v>
      </c>
      <c r="LKW292" s="4" t="s">
        <v>626</v>
      </c>
      <c r="LKX292" s="5">
        <v>106650</v>
      </c>
      <c r="LKY292" s="5">
        <v>51975</v>
      </c>
      <c r="LKZ292" s="11">
        <v>158625</v>
      </c>
      <c r="LLA292" s="18" t="s">
        <v>319</v>
      </c>
      <c r="LLB292" s="18"/>
      <c r="LLC292" s="18" t="s">
        <v>324</v>
      </c>
      <c r="LLD292" s="3" t="s">
        <v>19</v>
      </c>
      <c r="LLE292" s="4" t="s">
        <v>626</v>
      </c>
      <c r="LLF292" s="5">
        <v>106650</v>
      </c>
      <c r="LLG292" s="5">
        <v>51975</v>
      </c>
      <c r="LLH292" s="11">
        <v>158625</v>
      </c>
      <c r="LLI292" s="18" t="s">
        <v>319</v>
      </c>
      <c r="LLJ292" s="18"/>
      <c r="LLK292" s="18" t="s">
        <v>324</v>
      </c>
      <c r="LLL292" s="3" t="s">
        <v>19</v>
      </c>
      <c r="LLM292" s="4" t="s">
        <v>626</v>
      </c>
      <c r="LLN292" s="5">
        <v>106650</v>
      </c>
      <c r="LLO292" s="5">
        <v>51975</v>
      </c>
      <c r="LLP292" s="11">
        <v>158625</v>
      </c>
      <c r="LLQ292" s="18" t="s">
        <v>319</v>
      </c>
      <c r="LLR292" s="18"/>
      <c r="LLS292" s="18" t="s">
        <v>324</v>
      </c>
      <c r="LLT292" s="3" t="s">
        <v>19</v>
      </c>
      <c r="LLU292" s="4" t="s">
        <v>626</v>
      </c>
      <c r="LLV292" s="5">
        <v>106650</v>
      </c>
      <c r="LLW292" s="5">
        <v>51975</v>
      </c>
      <c r="LLX292" s="11">
        <v>158625</v>
      </c>
      <c r="LLY292" s="18" t="s">
        <v>319</v>
      </c>
      <c r="LLZ292" s="18"/>
      <c r="LMA292" s="18" t="s">
        <v>324</v>
      </c>
      <c r="LMB292" s="3" t="s">
        <v>19</v>
      </c>
      <c r="LMC292" s="4" t="s">
        <v>626</v>
      </c>
      <c r="LMD292" s="5">
        <v>106650</v>
      </c>
      <c r="LME292" s="5">
        <v>51975</v>
      </c>
      <c r="LMF292" s="11">
        <v>158625</v>
      </c>
      <c r="LMG292" s="18" t="s">
        <v>319</v>
      </c>
      <c r="LMH292" s="18"/>
      <c r="LMI292" s="18" t="s">
        <v>324</v>
      </c>
      <c r="LMJ292" s="3" t="s">
        <v>19</v>
      </c>
      <c r="LMK292" s="4" t="s">
        <v>626</v>
      </c>
      <c r="LML292" s="5">
        <v>106650</v>
      </c>
      <c r="LMM292" s="5">
        <v>51975</v>
      </c>
      <c r="LMN292" s="11">
        <v>158625</v>
      </c>
      <c r="LMO292" s="18" t="s">
        <v>319</v>
      </c>
      <c r="LMP292" s="18"/>
      <c r="LMQ292" s="18" t="s">
        <v>324</v>
      </c>
      <c r="LMR292" s="3" t="s">
        <v>19</v>
      </c>
      <c r="LMS292" s="4" t="s">
        <v>626</v>
      </c>
      <c r="LMT292" s="5">
        <v>106650</v>
      </c>
      <c r="LMU292" s="5">
        <v>51975</v>
      </c>
      <c r="LMV292" s="11">
        <v>158625</v>
      </c>
      <c r="LMW292" s="18" t="s">
        <v>319</v>
      </c>
      <c r="LMX292" s="18"/>
      <c r="LMY292" s="18" t="s">
        <v>324</v>
      </c>
      <c r="LMZ292" s="3" t="s">
        <v>19</v>
      </c>
      <c r="LNA292" s="4" t="s">
        <v>626</v>
      </c>
      <c r="LNB292" s="5">
        <v>106650</v>
      </c>
      <c r="LNC292" s="5">
        <v>51975</v>
      </c>
      <c r="LND292" s="11">
        <v>158625</v>
      </c>
      <c r="LNE292" s="18" t="s">
        <v>319</v>
      </c>
      <c r="LNF292" s="18"/>
      <c r="LNG292" s="18" t="s">
        <v>324</v>
      </c>
      <c r="LNH292" s="3" t="s">
        <v>19</v>
      </c>
      <c r="LNI292" s="4" t="s">
        <v>626</v>
      </c>
      <c r="LNJ292" s="5">
        <v>106650</v>
      </c>
      <c r="LNK292" s="5">
        <v>51975</v>
      </c>
      <c r="LNL292" s="11">
        <v>158625</v>
      </c>
      <c r="LNM292" s="18" t="s">
        <v>319</v>
      </c>
      <c r="LNN292" s="18"/>
      <c r="LNO292" s="18" t="s">
        <v>324</v>
      </c>
      <c r="LNP292" s="3" t="s">
        <v>19</v>
      </c>
      <c r="LNQ292" s="4" t="s">
        <v>626</v>
      </c>
      <c r="LNR292" s="5">
        <v>106650</v>
      </c>
      <c r="LNS292" s="5">
        <v>51975</v>
      </c>
      <c r="LNT292" s="11">
        <v>158625</v>
      </c>
      <c r="LNU292" s="18" t="s">
        <v>319</v>
      </c>
      <c r="LNV292" s="18"/>
      <c r="LNW292" s="18" t="s">
        <v>324</v>
      </c>
      <c r="LNX292" s="3" t="s">
        <v>19</v>
      </c>
      <c r="LNY292" s="4" t="s">
        <v>626</v>
      </c>
      <c r="LNZ292" s="5">
        <v>106650</v>
      </c>
      <c r="LOA292" s="5">
        <v>51975</v>
      </c>
      <c r="LOB292" s="11">
        <v>158625</v>
      </c>
      <c r="LOC292" s="18" t="s">
        <v>319</v>
      </c>
      <c r="LOD292" s="18"/>
      <c r="LOE292" s="18" t="s">
        <v>324</v>
      </c>
      <c r="LOF292" s="3" t="s">
        <v>19</v>
      </c>
      <c r="LOG292" s="4" t="s">
        <v>626</v>
      </c>
      <c r="LOH292" s="5">
        <v>106650</v>
      </c>
      <c r="LOI292" s="5">
        <v>51975</v>
      </c>
      <c r="LOJ292" s="11">
        <v>158625</v>
      </c>
      <c r="LOK292" s="18" t="s">
        <v>319</v>
      </c>
      <c r="LOL292" s="18"/>
      <c r="LOM292" s="18" t="s">
        <v>324</v>
      </c>
      <c r="LON292" s="3" t="s">
        <v>19</v>
      </c>
      <c r="LOO292" s="4" t="s">
        <v>626</v>
      </c>
      <c r="LOP292" s="5">
        <v>106650</v>
      </c>
      <c r="LOQ292" s="5">
        <v>51975</v>
      </c>
      <c r="LOR292" s="11">
        <v>158625</v>
      </c>
      <c r="LOS292" s="18" t="s">
        <v>319</v>
      </c>
      <c r="LOT292" s="18"/>
      <c r="LOU292" s="18" t="s">
        <v>324</v>
      </c>
      <c r="LOV292" s="3" t="s">
        <v>19</v>
      </c>
      <c r="LOW292" s="4" t="s">
        <v>626</v>
      </c>
      <c r="LOX292" s="5">
        <v>106650</v>
      </c>
      <c r="LOY292" s="5">
        <v>51975</v>
      </c>
      <c r="LOZ292" s="11">
        <v>158625</v>
      </c>
      <c r="LPA292" s="18" t="s">
        <v>319</v>
      </c>
      <c r="LPB292" s="18"/>
      <c r="LPC292" s="18" t="s">
        <v>324</v>
      </c>
      <c r="LPD292" s="3" t="s">
        <v>19</v>
      </c>
      <c r="LPE292" s="4" t="s">
        <v>626</v>
      </c>
      <c r="LPF292" s="5">
        <v>106650</v>
      </c>
      <c r="LPG292" s="5">
        <v>51975</v>
      </c>
      <c r="LPH292" s="11">
        <v>158625</v>
      </c>
      <c r="LPI292" s="18" t="s">
        <v>319</v>
      </c>
      <c r="LPJ292" s="18"/>
      <c r="LPK292" s="18" t="s">
        <v>324</v>
      </c>
      <c r="LPL292" s="3" t="s">
        <v>19</v>
      </c>
      <c r="LPM292" s="4" t="s">
        <v>626</v>
      </c>
      <c r="LPN292" s="5">
        <v>106650</v>
      </c>
      <c r="LPO292" s="5">
        <v>51975</v>
      </c>
      <c r="LPP292" s="11">
        <v>158625</v>
      </c>
      <c r="LPQ292" s="18" t="s">
        <v>319</v>
      </c>
      <c r="LPR292" s="18"/>
      <c r="LPS292" s="18" t="s">
        <v>324</v>
      </c>
      <c r="LPT292" s="3" t="s">
        <v>19</v>
      </c>
      <c r="LPU292" s="4" t="s">
        <v>626</v>
      </c>
      <c r="LPV292" s="5">
        <v>106650</v>
      </c>
      <c r="LPW292" s="5">
        <v>51975</v>
      </c>
      <c r="LPX292" s="11">
        <v>158625</v>
      </c>
      <c r="LPY292" s="18" t="s">
        <v>319</v>
      </c>
      <c r="LPZ292" s="18"/>
      <c r="LQA292" s="18" t="s">
        <v>324</v>
      </c>
      <c r="LQB292" s="3" t="s">
        <v>19</v>
      </c>
      <c r="LQC292" s="4" t="s">
        <v>626</v>
      </c>
      <c r="LQD292" s="5">
        <v>106650</v>
      </c>
      <c r="LQE292" s="5">
        <v>51975</v>
      </c>
      <c r="LQF292" s="11">
        <v>158625</v>
      </c>
      <c r="LQG292" s="18" t="s">
        <v>319</v>
      </c>
      <c r="LQH292" s="18"/>
      <c r="LQI292" s="18" t="s">
        <v>324</v>
      </c>
      <c r="LQJ292" s="3" t="s">
        <v>19</v>
      </c>
      <c r="LQK292" s="4" t="s">
        <v>626</v>
      </c>
      <c r="LQL292" s="5">
        <v>106650</v>
      </c>
      <c r="LQM292" s="5">
        <v>51975</v>
      </c>
      <c r="LQN292" s="11">
        <v>158625</v>
      </c>
      <c r="LQO292" s="18" t="s">
        <v>319</v>
      </c>
      <c r="LQP292" s="18"/>
      <c r="LQQ292" s="18" t="s">
        <v>324</v>
      </c>
      <c r="LQR292" s="3" t="s">
        <v>19</v>
      </c>
      <c r="LQS292" s="4" t="s">
        <v>626</v>
      </c>
      <c r="LQT292" s="5">
        <v>106650</v>
      </c>
      <c r="LQU292" s="5">
        <v>51975</v>
      </c>
      <c r="LQV292" s="11">
        <v>158625</v>
      </c>
      <c r="LQW292" s="18" t="s">
        <v>319</v>
      </c>
      <c r="LQX292" s="18"/>
      <c r="LQY292" s="18" t="s">
        <v>324</v>
      </c>
      <c r="LQZ292" s="3" t="s">
        <v>19</v>
      </c>
      <c r="LRA292" s="4" t="s">
        <v>626</v>
      </c>
      <c r="LRB292" s="5">
        <v>106650</v>
      </c>
      <c r="LRC292" s="5">
        <v>51975</v>
      </c>
      <c r="LRD292" s="11">
        <v>158625</v>
      </c>
      <c r="LRE292" s="18" t="s">
        <v>319</v>
      </c>
      <c r="LRF292" s="18"/>
      <c r="LRG292" s="18" t="s">
        <v>324</v>
      </c>
      <c r="LRH292" s="3" t="s">
        <v>19</v>
      </c>
      <c r="LRI292" s="4" t="s">
        <v>626</v>
      </c>
      <c r="LRJ292" s="5">
        <v>106650</v>
      </c>
      <c r="LRK292" s="5">
        <v>51975</v>
      </c>
      <c r="LRL292" s="11">
        <v>158625</v>
      </c>
      <c r="LRM292" s="18" t="s">
        <v>319</v>
      </c>
      <c r="LRN292" s="18"/>
      <c r="LRO292" s="18" t="s">
        <v>324</v>
      </c>
      <c r="LRP292" s="3" t="s">
        <v>19</v>
      </c>
      <c r="LRQ292" s="4" t="s">
        <v>626</v>
      </c>
      <c r="LRR292" s="5">
        <v>106650</v>
      </c>
      <c r="LRS292" s="5">
        <v>51975</v>
      </c>
      <c r="LRT292" s="11">
        <v>158625</v>
      </c>
      <c r="LRU292" s="18" t="s">
        <v>319</v>
      </c>
      <c r="LRV292" s="18"/>
      <c r="LRW292" s="18" t="s">
        <v>324</v>
      </c>
      <c r="LRX292" s="3" t="s">
        <v>19</v>
      </c>
      <c r="LRY292" s="4" t="s">
        <v>626</v>
      </c>
      <c r="LRZ292" s="5">
        <v>106650</v>
      </c>
      <c r="LSA292" s="5">
        <v>51975</v>
      </c>
      <c r="LSB292" s="11">
        <v>158625</v>
      </c>
      <c r="LSC292" s="18" t="s">
        <v>319</v>
      </c>
      <c r="LSD292" s="18"/>
      <c r="LSE292" s="18" t="s">
        <v>324</v>
      </c>
      <c r="LSF292" s="3" t="s">
        <v>19</v>
      </c>
      <c r="LSG292" s="4" t="s">
        <v>626</v>
      </c>
      <c r="LSH292" s="5">
        <v>106650</v>
      </c>
      <c r="LSI292" s="5">
        <v>51975</v>
      </c>
      <c r="LSJ292" s="11">
        <v>158625</v>
      </c>
      <c r="LSK292" s="18" t="s">
        <v>319</v>
      </c>
      <c r="LSL292" s="18"/>
      <c r="LSM292" s="18" t="s">
        <v>324</v>
      </c>
      <c r="LSN292" s="3" t="s">
        <v>19</v>
      </c>
      <c r="LSO292" s="4" t="s">
        <v>626</v>
      </c>
      <c r="LSP292" s="5">
        <v>106650</v>
      </c>
      <c r="LSQ292" s="5">
        <v>51975</v>
      </c>
      <c r="LSR292" s="11">
        <v>158625</v>
      </c>
      <c r="LSS292" s="18" t="s">
        <v>319</v>
      </c>
      <c r="LST292" s="18"/>
      <c r="LSU292" s="18" t="s">
        <v>324</v>
      </c>
      <c r="LSV292" s="3" t="s">
        <v>19</v>
      </c>
      <c r="LSW292" s="4" t="s">
        <v>626</v>
      </c>
      <c r="LSX292" s="5">
        <v>106650</v>
      </c>
      <c r="LSY292" s="5">
        <v>51975</v>
      </c>
      <c r="LSZ292" s="11">
        <v>158625</v>
      </c>
      <c r="LTA292" s="18" t="s">
        <v>319</v>
      </c>
      <c r="LTB292" s="18"/>
      <c r="LTC292" s="18" t="s">
        <v>324</v>
      </c>
      <c r="LTD292" s="3" t="s">
        <v>19</v>
      </c>
      <c r="LTE292" s="4" t="s">
        <v>626</v>
      </c>
      <c r="LTF292" s="5">
        <v>106650</v>
      </c>
      <c r="LTG292" s="5">
        <v>51975</v>
      </c>
      <c r="LTH292" s="11">
        <v>158625</v>
      </c>
      <c r="LTI292" s="18" t="s">
        <v>319</v>
      </c>
      <c r="LTJ292" s="18"/>
      <c r="LTK292" s="18" t="s">
        <v>324</v>
      </c>
      <c r="LTL292" s="3" t="s">
        <v>19</v>
      </c>
      <c r="LTM292" s="4" t="s">
        <v>626</v>
      </c>
      <c r="LTN292" s="5">
        <v>106650</v>
      </c>
      <c r="LTO292" s="5">
        <v>51975</v>
      </c>
      <c r="LTP292" s="11">
        <v>158625</v>
      </c>
      <c r="LTQ292" s="18" t="s">
        <v>319</v>
      </c>
      <c r="LTR292" s="18"/>
      <c r="LTS292" s="18" t="s">
        <v>324</v>
      </c>
      <c r="LTT292" s="3" t="s">
        <v>19</v>
      </c>
      <c r="LTU292" s="4" t="s">
        <v>626</v>
      </c>
      <c r="LTV292" s="5">
        <v>106650</v>
      </c>
      <c r="LTW292" s="5">
        <v>51975</v>
      </c>
      <c r="LTX292" s="11">
        <v>158625</v>
      </c>
      <c r="LTY292" s="18" t="s">
        <v>319</v>
      </c>
      <c r="LTZ292" s="18"/>
      <c r="LUA292" s="18" t="s">
        <v>324</v>
      </c>
      <c r="LUB292" s="3" t="s">
        <v>19</v>
      </c>
      <c r="LUC292" s="4" t="s">
        <v>626</v>
      </c>
      <c r="LUD292" s="5">
        <v>106650</v>
      </c>
      <c r="LUE292" s="5">
        <v>51975</v>
      </c>
      <c r="LUF292" s="11">
        <v>158625</v>
      </c>
      <c r="LUG292" s="18" t="s">
        <v>319</v>
      </c>
      <c r="LUH292" s="18"/>
      <c r="LUI292" s="18" t="s">
        <v>324</v>
      </c>
      <c r="LUJ292" s="3" t="s">
        <v>19</v>
      </c>
      <c r="LUK292" s="4" t="s">
        <v>626</v>
      </c>
      <c r="LUL292" s="5">
        <v>106650</v>
      </c>
      <c r="LUM292" s="5">
        <v>51975</v>
      </c>
      <c r="LUN292" s="11">
        <v>158625</v>
      </c>
      <c r="LUO292" s="18" t="s">
        <v>319</v>
      </c>
      <c r="LUP292" s="18"/>
      <c r="LUQ292" s="18" t="s">
        <v>324</v>
      </c>
      <c r="LUR292" s="3" t="s">
        <v>19</v>
      </c>
      <c r="LUS292" s="4" t="s">
        <v>626</v>
      </c>
      <c r="LUT292" s="5">
        <v>106650</v>
      </c>
      <c r="LUU292" s="5">
        <v>51975</v>
      </c>
      <c r="LUV292" s="11">
        <v>158625</v>
      </c>
      <c r="LUW292" s="18" t="s">
        <v>319</v>
      </c>
      <c r="LUX292" s="18"/>
      <c r="LUY292" s="18" t="s">
        <v>324</v>
      </c>
      <c r="LUZ292" s="3" t="s">
        <v>19</v>
      </c>
      <c r="LVA292" s="4" t="s">
        <v>626</v>
      </c>
      <c r="LVB292" s="5">
        <v>106650</v>
      </c>
      <c r="LVC292" s="5">
        <v>51975</v>
      </c>
      <c r="LVD292" s="11">
        <v>158625</v>
      </c>
      <c r="LVE292" s="18" t="s">
        <v>319</v>
      </c>
      <c r="LVF292" s="18"/>
      <c r="LVG292" s="18" t="s">
        <v>324</v>
      </c>
      <c r="LVH292" s="3" t="s">
        <v>19</v>
      </c>
      <c r="LVI292" s="4" t="s">
        <v>626</v>
      </c>
      <c r="LVJ292" s="5">
        <v>106650</v>
      </c>
      <c r="LVK292" s="5">
        <v>51975</v>
      </c>
      <c r="LVL292" s="11">
        <v>158625</v>
      </c>
      <c r="LVM292" s="18" t="s">
        <v>319</v>
      </c>
      <c r="LVN292" s="18"/>
      <c r="LVO292" s="18" t="s">
        <v>324</v>
      </c>
      <c r="LVP292" s="3" t="s">
        <v>19</v>
      </c>
      <c r="LVQ292" s="4" t="s">
        <v>626</v>
      </c>
      <c r="LVR292" s="5">
        <v>106650</v>
      </c>
      <c r="LVS292" s="5">
        <v>51975</v>
      </c>
      <c r="LVT292" s="11">
        <v>158625</v>
      </c>
      <c r="LVU292" s="18" t="s">
        <v>319</v>
      </c>
      <c r="LVV292" s="18"/>
      <c r="LVW292" s="18" t="s">
        <v>324</v>
      </c>
      <c r="LVX292" s="3" t="s">
        <v>19</v>
      </c>
      <c r="LVY292" s="4" t="s">
        <v>626</v>
      </c>
      <c r="LVZ292" s="5">
        <v>106650</v>
      </c>
      <c r="LWA292" s="5">
        <v>51975</v>
      </c>
      <c r="LWB292" s="11">
        <v>158625</v>
      </c>
      <c r="LWC292" s="18" t="s">
        <v>319</v>
      </c>
      <c r="LWD292" s="18"/>
      <c r="LWE292" s="18" t="s">
        <v>324</v>
      </c>
      <c r="LWF292" s="3" t="s">
        <v>19</v>
      </c>
      <c r="LWG292" s="4" t="s">
        <v>626</v>
      </c>
      <c r="LWH292" s="5">
        <v>106650</v>
      </c>
      <c r="LWI292" s="5">
        <v>51975</v>
      </c>
      <c r="LWJ292" s="11">
        <v>158625</v>
      </c>
      <c r="LWK292" s="18" t="s">
        <v>319</v>
      </c>
      <c r="LWL292" s="18"/>
      <c r="LWM292" s="18" t="s">
        <v>324</v>
      </c>
      <c r="LWN292" s="3" t="s">
        <v>19</v>
      </c>
      <c r="LWO292" s="4" t="s">
        <v>626</v>
      </c>
      <c r="LWP292" s="5">
        <v>106650</v>
      </c>
      <c r="LWQ292" s="5">
        <v>51975</v>
      </c>
      <c r="LWR292" s="11">
        <v>158625</v>
      </c>
      <c r="LWS292" s="18" t="s">
        <v>319</v>
      </c>
      <c r="LWT292" s="18"/>
      <c r="LWU292" s="18" t="s">
        <v>324</v>
      </c>
      <c r="LWV292" s="3" t="s">
        <v>19</v>
      </c>
      <c r="LWW292" s="4" t="s">
        <v>626</v>
      </c>
      <c r="LWX292" s="5">
        <v>106650</v>
      </c>
      <c r="LWY292" s="5">
        <v>51975</v>
      </c>
      <c r="LWZ292" s="11">
        <v>158625</v>
      </c>
      <c r="LXA292" s="18" t="s">
        <v>319</v>
      </c>
      <c r="LXB292" s="18"/>
      <c r="LXC292" s="18" t="s">
        <v>324</v>
      </c>
      <c r="LXD292" s="3" t="s">
        <v>19</v>
      </c>
      <c r="LXE292" s="4" t="s">
        <v>626</v>
      </c>
      <c r="LXF292" s="5">
        <v>106650</v>
      </c>
      <c r="LXG292" s="5">
        <v>51975</v>
      </c>
      <c r="LXH292" s="11">
        <v>158625</v>
      </c>
      <c r="LXI292" s="18" t="s">
        <v>319</v>
      </c>
      <c r="LXJ292" s="18"/>
      <c r="LXK292" s="18" t="s">
        <v>324</v>
      </c>
      <c r="LXL292" s="3" t="s">
        <v>19</v>
      </c>
      <c r="LXM292" s="4" t="s">
        <v>626</v>
      </c>
      <c r="LXN292" s="5">
        <v>106650</v>
      </c>
      <c r="LXO292" s="5">
        <v>51975</v>
      </c>
      <c r="LXP292" s="11">
        <v>158625</v>
      </c>
      <c r="LXQ292" s="18" t="s">
        <v>319</v>
      </c>
      <c r="LXR292" s="18"/>
      <c r="LXS292" s="18" t="s">
        <v>324</v>
      </c>
      <c r="LXT292" s="3" t="s">
        <v>19</v>
      </c>
      <c r="LXU292" s="4" t="s">
        <v>626</v>
      </c>
      <c r="LXV292" s="5">
        <v>106650</v>
      </c>
      <c r="LXW292" s="5">
        <v>51975</v>
      </c>
      <c r="LXX292" s="11">
        <v>158625</v>
      </c>
      <c r="LXY292" s="18" t="s">
        <v>319</v>
      </c>
      <c r="LXZ292" s="18"/>
      <c r="LYA292" s="18" t="s">
        <v>324</v>
      </c>
      <c r="LYB292" s="3" t="s">
        <v>19</v>
      </c>
      <c r="LYC292" s="4" t="s">
        <v>626</v>
      </c>
      <c r="LYD292" s="5">
        <v>106650</v>
      </c>
      <c r="LYE292" s="5">
        <v>51975</v>
      </c>
      <c r="LYF292" s="11">
        <v>158625</v>
      </c>
      <c r="LYG292" s="18" t="s">
        <v>319</v>
      </c>
      <c r="LYH292" s="18"/>
      <c r="LYI292" s="18" t="s">
        <v>324</v>
      </c>
      <c r="LYJ292" s="3" t="s">
        <v>19</v>
      </c>
      <c r="LYK292" s="4" t="s">
        <v>626</v>
      </c>
      <c r="LYL292" s="5">
        <v>106650</v>
      </c>
      <c r="LYM292" s="5">
        <v>51975</v>
      </c>
      <c r="LYN292" s="11">
        <v>158625</v>
      </c>
      <c r="LYO292" s="18" t="s">
        <v>319</v>
      </c>
      <c r="LYP292" s="18"/>
      <c r="LYQ292" s="18" t="s">
        <v>324</v>
      </c>
      <c r="LYR292" s="3" t="s">
        <v>19</v>
      </c>
      <c r="LYS292" s="4" t="s">
        <v>626</v>
      </c>
      <c r="LYT292" s="5">
        <v>106650</v>
      </c>
      <c r="LYU292" s="5">
        <v>51975</v>
      </c>
      <c r="LYV292" s="11">
        <v>158625</v>
      </c>
      <c r="LYW292" s="18" t="s">
        <v>319</v>
      </c>
      <c r="LYX292" s="18"/>
      <c r="LYY292" s="18" t="s">
        <v>324</v>
      </c>
      <c r="LYZ292" s="3" t="s">
        <v>19</v>
      </c>
      <c r="LZA292" s="4" t="s">
        <v>626</v>
      </c>
      <c r="LZB292" s="5">
        <v>106650</v>
      </c>
      <c r="LZC292" s="5">
        <v>51975</v>
      </c>
      <c r="LZD292" s="11">
        <v>158625</v>
      </c>
      <c r="LZE292" s="18" t="s">
        <v>319</v>
      </c>
      <c r="LZF292" s="18"/>
      <c r="LZG292" s="18" t="s">
        <v>324</v>
      </c>
      <c r="LZH292" s="3" t="s">
        <v>19</v>
      </c>
      <c r="LZI292" s="4" t="s">
        <v>626</v>
      </c>
      <c r="LZJ292" s="5">
        <v>106650</v>
      </c>
      <c r="LZK292" s="5">
        <v>51975</v>
      </c>
      <c r="LZL292" s="11">
        <v>158625</v>
      </c>
      <c r="LZM292" s="18" t="s">
        <v>319</v>
      </c>
      <c r="LZN292" s="18"/>
      <c r="LZO292" s="18" t="s">
        <v>324</v>
      </c>
      <c r="LZP292" s="3" t="s">
        <v>19</v>
      </c>
      <c r="LZQ292" s="4" t="s">
        <v>626</v>
      </c>
      <c r="LZR292" s="5">
        <v>106650</v>
      </c>
      <c r="LZS292" s="5">
        <v>51975</v>
      </c>
      <c r="LZT292" s="11">
        <v>158625</v>
      </c>
      <c r="LZU292" s="18" t="s">
        <v>319</v>
      </c>
      <c r="LZV292" s="18"/>
      <c r="LZW292" s="18" t="s">
        <v>324</v>
      </c>
      <c r="LZX292" s="3" t="s">
        <v>19</v>
      </c>
      <c r="LZY292" s="4" t="s">
        <v>626</v>
      </c>
      <c r="LZZ292" s="5">
        <v>106650</v>
      </c>
      <c r="MAA292" s="5">
        <v>51975</v>
      </c>
      <c r="MAB292" s="11">
        <v>158625</v>
      </c>
      <c r="MAC292" s="18" t="s">
        <v>319</v>
      </c>
      <c r="MAD292" s="18"/>
      <c r="MAE292" s="18" t="s">
        <v>324</v>
      </c>
      <c r="MAF292" s="3" t="s">
        <v>19</v>
      </c>
      <c r="MAG292" s="4" t="s">
        <v>626</v>
      </c>
      <c r="MAH292" s="5">
        <v>106650</v>
      </c>
      <c r="MAI292" s="5">
        <v>51975</v>
      </c>
      <c r="MAJ292" s="11">
        <v>158625</v>
      </c>
      <c r="MAK292" s="18" t="s">
        <v>319</v>
      </c>
      <c r="MAL292" s="18"/>
      <c r="MAM292" s="18" t="s">
        <v>324</v>
      </c>
      <c r="MAN292" s="3" t="s">
        <v>19</v>
      </c>
      <c r="MAO292" s="4" t="s">
        <v>626</v>
      </c>
      <c r="MAP292" s="5">
        <v>106650</v>
      </c>
      <c r="MAQ292" s="5">
        <v>51975</v>
      </c>
      <c r="MAR292" s="11">
        <v>158625</v>
      </c>
      <c r="MAS292" s="18" t="s">
        <v>319</v>
      </c>
      <c r="MAT292" s="18"/>
      <c r="MAU292" s="18" t="s">
        <v>324</v>
      </c>
      <c r="MAV292" s="3" t="s">
        <v>19</v>
      </c>
      <c r="MAW292" s="4" t="s">
        <v>626</v>
      </c>
      <c r="MAX292" s="5">
        <v>106650</v>
      </c>
      <c r="MAY292" s="5">
        <v>51975</v>
      </c>
      <c r="MAZ292" s="11">
        <v>158625</v>
      </c>
      <c r="MBA292" s="18" t="s">
        <v>319</v>
      </c>
      <c r="MBB292" s="18"/>
      <c r="MBC292" s="18" t="s">
        <v>324</v>
      </c>
      <c r="MBD292" s="3" t="s">
        <v>19</v>
      </c>
      <c r="MBE292" s="4" t="s">
        <v>626</v>
      </c>
      <c r="MBF292" s="5">
        <v>106650</v>
      </c>
      <c r="MBG292" s="5">
        <v>51975</v>
      </c>
      <c r="MBH292" s="11">
        <v>158625</v>
      </c>
      <c r="MBI292" s="18" t="s">
        <v>319</v>
      </c>
      <c r="MBJ292" s="18"/>
      <c r="MBK292" s="18" t="s">
        <v>324</v>
      </c>
      <c r="MBL292" s="3" t="s">
        <v>19</v>
      </c>
      <c r="MBM292" s="4" t="s">
        <v>626</v>
      </c>
      <c r="MBN292" s="5">
        <v>106650</v>
      </c>
      <c r="MBO292" s="5">
        <v>51975</v>
      </c>
      <c r="MBP292" s="11">
        <v>158625</v>
      </c>
      <c r="MBQ292" s="18" t="s">
        <v>319</v>
      </c>
      <c r="MBR292" s="18"/>
      <c r="MBS292" s="18" t="s">
        <v>324</v>
      </c>
      <c r="MBT292" s="3" t="s">
        <v>19</v>
      </c>
      <c r="MBU292" s="4" t="s">
        <v>626</v>
      </c>
      <c r="MBV292" s="5">
        <v>106650</v>
      </c>
      <c r="MBW292" s="5">
        <v>51975</v>
      </c>
      <c r="MBX292" s="11">
        <v>158625</v>
      </c>
      <c r="MBY292" s="18" t="s">
        <v>319</v>
      </c>
      <c r="MBZ292" s="18"/>
      <c r="MCA292" s="18" t="s">
        <v>324</v>
      </c>
      <c r="MCB292" s="3" t="s">
        <v>19</v>
      </c>
      <c r="MCC292" s="4" t="s">
        <v>626</v>
      </c>
      <c r="MCD292" s="5">
        <v>106650</v>
      </c>
      <c r="MCE292" s="5">
        <v>51975</v>
      </c>
      <c r="MCF292" s="11">
        <v>158625</v>
      </c>
      <c r="MCG292" s="18" t="s">
        <v>319</v>
      </c>
      <c r="MCH292" s="18"/>
      <c r="MCI292" s="18" t="s">
        <v>324</v>
      </c>
      <c r="MCJ292" s="3" t="s">
        <v>19</v>
      </c>
      <c r="MCK292" s="4" t="s">
        <v>626</v>
      </c>
      <c r="MCL292" s="5">
        <v>106650</v>
      </c>
      <c r="MCM292" s="5">
        <v>51975</v>
      </c>
      <c r="MCN292" s="11">
        <v>158625</v>
      </c>
      <c r="MCO292" s="18" t="s">
        <v>319</v>
      </c>
      <c r="MCP292" s="18"/>
      <c r="MCQ292" s="18" t="s">
        <v>324</v>
      </c>
      <c r="MCR292" s="3" t="s">
        <v>19</v>
      </c>
      <c r="MCS292" s="4" t="s">
        <v>626</v>
      </c>
      <c r="MCT292" s="5">
        <v>106650</v>
      </c>
      <c r="MCU292" s="5">
        <v>51975</v>
      </c>
      <c r="MCV292" s="11">
        <v>158625</v>
      </c>
      <c r="MCW292" s="18" t="s">
        <v>319</v>
      </c>
      <c r="MCX292" s="18"/>
      <c r="MCY292" s="18" t="s">
        <v>324</v>
      </c>
      <c r="MCZ292" s="3" t="s">
        <v>19</v>
      </c>
      <c r="MDA292" s="4" t="s">
        <v>626</v>
      </c>
      <c r="MDB292" s="5">
        <v>106650</v>
      </c>
      <c r="MDC292" s="5">
        <v>51975</v>
      </c>
      <c r="MDD292" s="11">
        <v>158625</v>
      </c>
      <c r="MDE292" s="18" t="s">
        <v>319</v>
      </c>
      <c r="MDF292" s="18"/>
      <c r="MDG292" s="18" t="s">
        <v>324</v>
      </c>
      <c r="MDH292" s="3" t="s">
        <v>19</v>
      </c>
      <c r="MDI292" s="4" t="s">
        <v>626</v>
      </c>
      <c r="MDJ292" s="5">
        <v>106650</v>
      </c>
      <c r="MDK292" s="5">
        <v>51975</v>
      </c>
      <c r="MDL292" s="11">
        <v>158625</v>
      </c>
      <c r="MDM292" s="18" t="s">
        <v>319</v>
      </c>
      <c r="MDN292" s="18"/>
      <c r="MDO292" s="18" t="s">
        <v>324</v>
      </c>
      <c r="MDP292" s="3" t="s">
        <v>19</v>
      </c>
      <c r="MDQ292" s="4" t="s">
        <v>626</v>
      </c>
      <c r="MDR292" s="5">
        <v>106650</v>
      </c>
      <c r="MDS292" s="5">
        <v>51975</v>
      </c>
      <c r="MDT292" s="11">
        <v>158625</v>
      </c>
      <c r="MDU292" s="18" t="s">
        <v>319</v>
      </c>
      <c r="MDV292" s="18"/>
      <c r="MDW292" s="18" t="s">
        <v>324</v>
      </c>
      <c r="MDX292" s="3" t="s">
        <v>19</v>
      </c>
      <c r="MDY292" s="4" t="s">
        <v>626</v>
      </c>
      <c r="MDZ292" s="5">
        <v>106650</v>
      </c>
      <c r="MEA292" s="5">
        <v>51975</v>
      </c>
      <c r="MEB292" s="11">
        <v>158625</v>
      </c>
      <c r="MEC292" s="18" t="s">
        <v>319</v>
      </c>
      <c r="MED292" s="18"/>
      <c r="MEE292" s="18" t="s">
        <v>324</v>
      </c>
      <c r="MEF292" s="3" t="s">
        <v>19</v>
      </c>
      <c r="MEG292" s="4" t="s">
        <v>626</v>
      </c>
      <c r="MEH292" s="5">
        <v>106650</v>
      </c>
      <c r="MEI292" s="5">
        <v>51975</v>
      </c>
      <c r="MEJ292" s="11">
        <v>158625</v>
      </c>
      <c r="MEK292" s="18" t="s">
        <v>319</v>
      </c>
      <c r="MEL292" s="18"/>
      <c r="MEM292" s="18" t="s">
        <v>324</v>
      </c>
      <c r="MEN292" s="3" t="s">
        <v>19</v>
      </c>
      <c r="MEO292" s="4" t="s">
        <v>626</v>
      </c>
      <c r="MEP292" s="5">
        <v>106650</v>
      </c>
      <c r="MEQ292" s="5">
        <v>51975</v>
      </c>
      <c r="MER292" s="11">
        <v>158625</v>
      </c>
      <c r="MES292" s="18" t="s">
        <v>319</v>
      </c>
      <c r="MET292" s="18"/>
      <c r="MEU292" s="18" t="s">
        <v>324</v>
      </c>
      <c r="MEV292" s="3" t="s">
        <v>19</v>
      </c>
      <c r="MEW292" s="4" t="s">
        <v>626</v>
      </c>
      <c r="MEX292" s="5">
        <v>106650</v>
      </c>
      <c r="MEY292" s="5">
        <v>51975</v>
      </c>
      <c r="MEZ292" s="11">
        <v>158625</v>
      </c>
      <c r="MFA292" s="18" t="s">
        <v>319</v>
      </c>
      <c r="MFB292" s="18"/>
      <c r="MFC292" s="18" t="s">
        <v>324</v>
      </c>
      <c r="MFD292" s="3" t="s">
        <v>19</v>
      </c>
      <c r="MFE292" s="4" t="s">
        <v>626</v>
      </c>
      <c r="MFF292" s="5">
        <v>106650</v>
      </c>
      <c r="MFG292" s="5">
        <v>51975</v>
      </c>
      <c r="MFH292" s="11">
        <v>158625</v>
      </c>
      <c r="MFI292" s="18" t="s">
        <v>319</v>
      </c>
      <c r="MFJ292" s="18"/>
      <c r="MFK292" s="18" t="s">
        <v>324</v>
      </c>
      <c r="MFL292" s="3" t="s">
        <v>19</v>
      </c>
      <c r="MFM292" s="4" t="s">
        <v>626</v>
      </c>
      <c r="MFN292" s="5">
        <v>106650</v>
      </c>
      <c r="MFO292" s="5">
        <v>51975</v>
      </c>
      <c r="MFP292" s="11">
        <v>158625</v>
      </c>
      <c r="MFQ292" s="18" t="s">
        <v>319</v>
      </c>
      <c r="MFR292" s="18"/>
      <c r="MFS292" s="18" t="s">
        <v>324</v>
      </c>
      <c r="MFT292" s="3" t="s">
        <v>19</v>
      </c>
      <c r="MFU292" s="4" t="s">
        <v>626</v>
      </c>
      <c r="MFV292" s="5">
        <v>106650</v>
      </c>
      <c r="MFW292" s="5">
        <v>51975</v>
      </c>
      <c r="MFX292" s="11">
        <v>158625</v>
      </c>
      <c r="MFY292" s="18" t="s">
        <v>319</v>
      </c>
      <c r="MFZ292" s="18"/>
      <c r="MGA292" s="18" t="s">
        <v>324</v>
      </c>
      <c r="MGB292" s="3" t="s">
        <v>19</v>
      </c>
      <c r="MGC292" s="4" t="s">
        <v>626</v>
      </c>
      <c r="MGD292" s="5">
        <v>106650</v>
      </c>
      <c r="MGE292" s="5">
        <v>51975</v>
      </c>
      <c r="MGF292" s="11">
        <v>158625</v>
      </c>
      <c r="MGG292" s="18" t="s">
        <v>319</v>
      </c>
      <c r="MGH292" s="18"/>
      <c r="MGI292" s="18" t="s">
        <v>324</v>
      </c>
      <c r="MGJ292" s="3" t="s">
        <v>19</v>
      </c>
      <c r="MGK292" s="4" t="s">
        <v>626</v>
      </c>
      <c r="MGL292" s="5">
        <v>106650</v>
      </c>
      <c r="MGM292" s="5">
        <v>51975</v>
      </c>
      <c r="MGN292" s="11">
        <v>158625</v>
      </c>
      <c r="MGO292" s="18" t="s">
        <v>319</v>
      </c>
      <c r="MGP292" s="18"/>
      <c r="MGQ292" s="18" t="s">
        <v>324</v>
      </c>
      <c r="MGR292" s="3" t="s">
        <v>19</v>
      </c>
      <c r="MGS292" s="4" t="s">
        <v>626</v>
      </c>
      <c r="MGT292" s="5">
        <v>106650</v>
      </c>
      <c r="MGU292" s="5">
        <v>51975</v>
      </c>
      <c r="MGV292" s="11">
        <v>158625</v>
      </c>
      <c r="MGW292" s="18" t="s">
        <v>319</v>
      </c>
      <c r="MGX292" s="18"/>
      <c r="MGY292" s="18" t="s">
        <v>324</v>
      </c>
      <c r="MGZ292" s="3" t="s">
        <v>19</v>
      </c>
      <c r="MHA292" s="4" t="s">
        <v>626</v>
      </c>
      <c r="MHB292" s="5">
        <v>106650</v>
      </c>
      <c r="MHC292" s="5">
        <v>51975</v>
      </c>
      <c r="MHD292" s="11">
        <v>158625</v>
      </c>
      <c r="MHE292" s="18" t="s">
        <v>319</v>
      </c>
      <c r="MHF292" s="18"/>
      <c r="MHG292" s="18" t="s">
        <v>324</v>
      </c>
      <c r="MHH292" s="3" t="s">
        <v>19</v>
      </c>
      <c r="MHI292" s="4" t="s">
        <v>626</v>
      </c>
      <c r="MHJ292" s="5">
        <v>106650</v>
      </c>
      <c r="MHK292" s="5">
        <v>51975</v>
      </c>
      <c r="MHL292" s="11">
        <v>158625</v>
      </c>
      <c r="MHM292" s="18" t="s">
        <v>319</v>
      </c>
      <c r="MHN292" s="18"/>
      <c r="MHO292" s="18" t="s">
        <v>324</v>
      </c>
      <c r="MHP292" s="3" t="s">
        <v>19</v>
      </c>
      <c r="MHQ292" s="4" t="s">
        <v>626</v>
      </c>
      <c r="MHR292" s="5">
        <v>106650</v>
      </c>
      <c r="MHS292" s="5">
        <v>51975</v>
      </c>
      <c r="MHT292" s="11">
        <v>158625</v>
      </c>
      <c r="MHU292" s="18" t="s">
        <v>319</v>
      </c>
      <c r="MHV292" s="18"/>
      <c r="MHW292" s="18" t="s">
        <v>324</v>
      </c>
      <c r="MHX292" s="3" t="s">
        <v>19</v>
      </c>
      <c r="MHY292" s="4" t="s">
        <v>626</v>
      </c>
      <c r="MHZ292" s="5">
        <v>106650</v>
      </c>
      <c r="MIA292" s="5">
        <v>51975</v>
      </c>
      <c r="MIB292" s="11">
        <v>158625</v>
      </c>
      <c r="MIC292" s="18" t="s">
        <v>319</v>
      </c>
      <c r="MID292" s="18"/>
      <c r="MIE292" s="18" t="s">
        <v>324</v>
      </c>
      <c r="MIF292" s="3" t="s">
        <v>19</v>
      </c>
      <c r="MIG292" s="4" t="s">
        <v>626</v>
      </c>
      <c r="MIH292" s="5">
        <v>106650</v>
      </c>
      <c r="MII292" s="5">
        <v>51975</v>
      </c>
      <c r="MIJ292" s="11">
        <v>158625</v>
      </c>
      <c r="MIK292" s="18" t="s">
        <v>319</v>
      </c>
      <c r="MIL292" s="18"/>
      <c r="MIM292" s="18" t="s">
        <v>324</v>
      </c>
      <c r="MIN292" s="3" t="s">
        <v>19</v>
      </c>
      <c r="MIO292" s="4" t="s">
        <v>626</v>
      </c>
      <c r="MIP292" s="5">
        <v>106650</v>
      </c>
      <c r="MIQ292" s="5">
        <v>51975</v>
      </c>
      <c r="MIR292" s="11">
        <v>158625</v>
      </c>
      <c r="MIS292" s="18" t="s">
        <v>319</v>
      </c>
      <c r="MIT292" s="18"/>
      <c r="MIU292" s="18" t="s">
        <v>324</v>
      </c>
      <c r="MIV292" s="3" t="s">
        <v>19</v>
      </c>
      <c r="MIW292" s="4" t="s">
        <v>626</v>
      </c>
      <c r="MIX292" s="5">
        <v>106650</v>
      </c>
      <c r="MIY292" s="5">
        <v>51975</v>
      </c>
      <c r="MIZ292" s="11">
        <v>158625</v>
      </c>
      <c r="MJA292" s="18" t="s">
        <v>319</v>
      </c>
      <c r="MJB292" s="18"/>
      <c r="MJC292" s="18" t="s">
        <v>324</v>
      </c>
      <c r="MJD292" s="3" t="s">
        <v>19</v>
      </c>
      <c r="MJE292" s="4" t="s">
        <v>626</v>
      </c>
      <c r="MJF292" s="5">
        <v>106650</v>
      </c>
      <c r="MJG292" s="5">
        <v>51975</v>
      </c>
      <c r="MJH292" s="11">
        <v>158625</v>
      </c>
      <c r="MJI292" s="18" t="s">
        <v>319</v>
      </c>
      <c r="MJJ292" s="18"/>
      <c r="MJK292" s="18" t="s">
        <v>324</v>
      </c>
      <c r="MJL292" s="3" t="s">
        <v>19</v>
      </c>
      <c r="MJM292" s="4" t="s">
        <v>626</v>
      </c>
      <c r="MJN292" s="5">
        <v>106650</v>
      </c>
      <c r="MJO292" s="5">
        <v>51975</v>
      </c>
      <c r="MJP292" s="11">
        <v>158625</v>
      </c>
      <c r="MJQ292" s="18" t="s">
        <v>319</v>
      </c>
      <c r="MJR292" s="18"/>
      <c r="MJS292" s="18" t="s">
        <v>324</v>
      </c>
      <c r="MJT292" s="3" t="s">
        <v>19</v>
      </c>
      <c r="MJU292" s="4" t="s">
        <v>626</v>
      </c>
      <c r="MJV292" s="5">
        <v>106650</v>
      </c>
      <c r="MJW292" s="5">
        <v>51975</v>
      </c>
      <c r="MJX292" s="11">
        <v>158625</v>
      </c>
      <c r="MJY292" s="18" t="s">
        <v>319</v>
      </c>
      <c r="MJZ292" s="18"/>
      <c r="MKA292" s="18" t="s">
        <v>324</v>
      </c>
      <c r="MKB292" s="3" t="s">
        <v>19</v>
      </c>
      <c r="MKC292" s="4" t="s">
        <v>626</v>
      </c>
      <c r="MKD292" s="5">
        <v>106650</v>
      </c>
      <c r="MKE292" s="5">
        <v>51975</v>
      </c>
      <c r="MKF292" s="11">
        <v>158625</v>
      </c>
      <c r="MKG292" s="18" t="s">
        <v>319</v>
      </c>
      <c r="MKH292" s="18"/>
      <c r="MKI292" s="18" t="s">
        <v>324</v>
      </c>
      <c r="MKJ292" s="3" t="s">
        <v>19</v>
      </c>
      <c r="MKK292" s="4" t="s">
        <v>626</v>
      </c>
      <c r="MKL292" s="5">
        <v>106650</v>
      </c>
      <c r="MKM292" s="5">
        <v>51975</v>
      </c>
      <c r="MKN292" s="11">
        <v>158625</v>
      </c>
      <c r="MKO292" s="18" t="s">
        <v>319</v>
      </c>
      <c r="MKP292" s="18"/>
      <c r="MKQ292" s="18" t="s">
        <v>324</v>
      </c>
      <c r="MKR292" s="3" t="s">
        <v>19</v>
      </c>
      <c r="MKS292" s="4" t="s">
        <v>626</v>
      </c>
      <c r="MKT292" s="5">
        <v>106650</v>
      </c>
      <c r="MKU292" s="5">
        <v>51975</v>
      </c>
      <c r="MKV292" s="11">
        <v>158625</v>
      </c>
      <c r="MKW292" s="18" t="s">
        <v>319</v>
      </c>
      <c r="MKX292" s="18"/>
      <c r="MKY292" s="18" t="s">
        <v>324</v>
      </c>
      <c r="MKZ292" s="3" t="s">
        <v>19</v>
      </c>
      <c r="MLA292" s="4" t="s">
        <v>626</v>
      </c>
      <c r="MLB292" s="5">
        <v>106650</v>
      </c>
      <c r="MLC292" s="5">
        <v>51975</v>
      </c>
      <c r="MLD292" s="11">
        <v>158625</v>
      </c>
      <c r="MLE292" s="18" t="s">
        <v>319</v>
      </c>
      <c r="MLF292" s="18"/>
      <c r="MLG292" s="18" t="s">
        <v>324</v>
      </c>
      <c r="MLH292" s="3" t="s">
        <v>19</v>
      </c>
      <c r="MLI292" s="4" t="s">
        <v>626</v>
      </c>
      <c r="MLJ292" s="5">
        <v>106650</v>
      </c>
      <c r="MLK292" s="5">
        <v>51975</v>
      </c>
      <c r="MLL292" s="11">
        <v>158625</v>
      </c>
      <c r="MLM292" s="18" t="s">
        <v>319</v>
      </c>
      <c r="MLN292" s="18"/>
      <c r="MLO292" s="18" t="s">
        <v>324</v>
      </c>
      <c r="MLP292" s="3" t="s">
        <v>19</v>
      </c>
      <c r="MLQ292" s="4" t="s">
        <v>626</v>
      </c>
      <c r="MLR292" s="5">
        <v>106650</v>
      </c>
      <c r="MLS292" s="5">
        <v>51975</v>
      </c>
      <c r="MLT292" s="11">
        <v>158625</v>
      </c>
      <c r="MLU292" s="18" t="s">
        <v>319</v>
      </c>
      <c r="MLV292" s="18"/>
      <c r="MLW292" s="18" t="s">
        <v>324</v>
      </c>
      <c r="MLX292" s="3" t="s">
        <v>19</v>
      </c>
      <c r="MLY292" s="4" t="s">
        <v>626</v>
      </c>
      <c r="MLZ292" s="5">
        <v>106650</v>
      </c>
      <c r="MMA292" s="5">
        <v>51975</v>
      </c>
      <c r="MMB292" s="11">
        <v>158625</v>
      </c>
      <c r="MMC292" s="18" t="s">
        <v>319</v>
      </c>
      <c r="MMD292" s="18"/>
      <c r="MME292" s="18" t="s">
        <v>324</v>
      </c>
      <c r="MMF292" s="3" t="s">
        <v>19</v>
      </c>
      <c r="MMG292" s="4" t="s">
        <v>626</v>
      </c>
      <c r="MMH292" s="5">
        <v>106650</v>
      </c>
      <c r="MMI292" s="5">
        <v>51975</v>
      </c>
      <c r="MMJ292" s="11">
        <v>158625</v>
      </c>
      <c r="MMK292" s="18" t="s">
        <v>319</v>
      </c>
      <c r="MML292" s="18"/>
      <c r="MMM292" s="18" t="s">
        <v>324</v>
      </c>
      <c r="MMN292" s="3" t="s">
        <v>19</v>
      </c>
      <c r="MMO292" s="4" t="s">
        <v>626</v>
      </c>
      <c r="MMP292" s="5">
        <v>106650</v>
      </c>
      <c r="MMQ292" s="5">
        <v>51975</v>
      </c>
      <c r="MMR292" s="11">
        <v>158625</v>
      </c>
      <c r="MMS292" s="18" t="s">
        <v>319</v>
      </c>
      <c r="MMT292" s="18"/>
      <c r="MMU292" s="18" t="s">
        <v>324</v>
      </c>
      <c r="MMV292" s="3" t="s">
        <v>19</v>
      </c>
      <c r="MMW292" s="4" t="s">
        <v>626</v>
      </c>
      <c r="MMX292" s="5">
        <v>106650</v>
      </c>
      <c r="MMY292" s="5">
        <v>51975</v>
      </c>
      <c r="MMZ292" s="11">
        <v>158625</v>
      </c>
      <c r="MNA292" s="18" t="s">
        <v>319</v>
      </c>
      <c r="MNB292" s="18"/>
      <c r="MNC292" s="18" t="s">
        <v>324</v>
      </c>
      <c r="MND292" s="3" t="s">
        <v>19</v>
      </c>
      <c r="MNE292" s="4" t="s">
        <v>626</v>
      </c>
      <c r="MNF292" s="5">
        <v>106650</v>
      </c>
      <c r="MNG292" s="5">
        <v>51975</v>
      </c>
      <c r="MNH292" s="11">
        <v>158625</v>
      </c>
      <c r="MNI292" s="18" t="s">
        <v>319</v>
      </c>
      <c r="MNJ292" s="18"/>
      <c r="MNK292" s="18" t="s">
        <v>324</v>
      </c>
      <c r="MNL292" s="3" t="s">
        <v>19</v>
      </c>
      <c r="MNM292" s="4" t="s">
        <v>626</v>
      </c>
      <c r="MNN292" s="5">
        <v>106650</v>
      </c>
      <c r="MNO292" s="5">
        <v>51975</v>
      </c>
      <c r="MNP292" s="11">
        <v>158625</v>
      </c>
      <c r="MNQ292" s="18" t="s">
        <v>319</v>
      </c>
      <c r="MNR292" s="18"/>
      <c r="MNS292" s="18" t="s">
        <v>324</v>
      </c>
      <c r="MNT292" s="3" t="s">
        <v>19</v>
      </c>
      <c r="MNU292" s="4" t="s">
        <v>626</v>
      </c>
      <c r="MNV292" s="5">
        <v>106650</v>
      </c>
      <c r="MNW292" s="5">
        <v>51975</v>
      </c>
      <c r="MNX292" s="11">
        <v>158625</v>
      </c>
      <c r="MNY292" s="18" t="s">
        <v>319</v>
      </c>
      <c r="MNZ292" s="18"/>
      <c r="MOA292" s="18" t="s">
        <v>324</v>
      </c>
      <c r="MOB292" s="3" t="s">
        <v>19</v>
      </c>
      <c r="MOC292" s="4" t="s">
        <v>626</v>
      </c>
      <c r="MOD292" s="5">
        <v>106650</v>
      </c>
      <c r="MOE292" s="5">
        <v>51975</v>
      </c>
      <c r="MOF292" s="11">
        <v>158625</v>
      </c>
      <c r="MOG292" s="18" t="s">
        <v>319</v>
      </c>
      <c r="MOH292" s="18"/>
      <c r="MOI292" s="18" t="s">
        <v>324</v>
      </c>
      <c r="MOJ292" s="3" t="s">
        <v>19</v>
      </c>
      <c r="MOK292" s="4" t="s">
        <v>626</v>
      </c>
      <c r="MOL292" s="5">
        <v>106650</v>
      </c>
      <c r="MOM292" s="5">
        <v>51975</v>
      </c>
      <c r="MON292" s="11">
        <v>158625</v>
      </c>
      <c r="MOO292" s="18" t="s">
        <v>319</v>
      </c>
      <c r="MOP292" s="18"/>
      <c r="MOQ292" s="18" t="s">
        <v>324</v>
      </c>
      <c r="MOR292" s="3" t="s">
        <v>19</v>
      </c>
      <c r="MOS292" s="4" t="s">
        <v>626</v>
      </c>
      <c r="MOT292" s="5">
        <v>106650</v>
      </c>
      <c r="MOU292" s="5">
        <v>51975</v>
      </c>
      <c r="MOV292" s="11">
        <v>158625</v>
      </c>
      <c r="MOW292" s="18" t="s">
        <v>319</v>
      </c>
      <c r="MOX292" s="18"/>
      <c r="MOY292" s="18" t="s">
        <v>324</v>
      </c>
      <c r="MOZ292" s="3" t="s">
        <v>19</v>
      </c>
      <c r="MPA292" s="4" t="s">
        <v>626</v>
      </c>
      <c r="MPB292" s="5">
        <v>106650</v>
      </c>
      <c r="MPC292" s="5">
        <v>51975</v>
      </c>
      <c r="MPD292" s="11">
        <v>158625</v>
      </c>
      <c r="MPE292" s="18" t="s">
        <v>319</v>
      </c>
      <c r="MPF292" s="18"/>
      <c r="MPG292" s="18" t="s">
        <v>324</v>
      </c>
      <c r="MPH292" s="3" t="s">
        <v>19</v>
      </c>
      <c r="MPI292" s="4" t="s">
        <v>626</v>
      </c>
      <c r="MPJ292" s="5">
        <v>106650</v>
      </c>
      <c r="MPK292" s="5">
        <v>51975</v>
      </c>
      <c r="MPL292" s="11">
        <v>158625</v>
      </c>
      <c r="MPM292" s="18" t="s">
        <v>319</v>
      </c>
      <c r="MPN292" s="18"/>
      <c r="MPO292" s="18" t="s">
        <v>324</v>
      </c>
      <c r="MPP292" s="3" t="s">
        <v>19</v>
      </c>
      <c r="MPQ292" s="4" t="s">
        <v>626</v>
      </c>
      <c r="MPR292" s="5">
        <v>106650</v>
      </c>
      <c r="MPS292" s="5">
        <v>51975</v>
      </c>
      <c r="MPT292" s="11">
        <v>158625</v>
      </c>
      <c r="MPU292" s="18" t="s">
        <v>319</v>
      </c>
      <c r="MPV292" s="18"/>
      <c r="MPW292" s="18" t="s">
        <v>324</v>
      </c>
      <c r="MPX292" s="3" t="s">
        <v>19</v>
      </c>
      <c r="MPY292" s="4" t="s">
        <v>626</v>
      </c>
      <c r="MPZ292" s="5">
        <v>106650</v>
      </c>
      <c r="MQA292" s="5">
        <v>51975</v>
      </c>
      <c r="MQB292" s="11">
        <v>158625</v>
      </c>
      <c r="MQC292" s="18" t="s">
        <v>319</v>
      </c>
      <c r="MQD292" s="18"/>
      <c r="MQE292" s="18" t="s">
        <v>324</v>
      </c>
      <c r="MQF292" s="3" t="s">
        <v>19</v>
      </c>
      <c r="MQG292" s="4" t="s">
        <v>626</v>
      </c>
      <c r="MQH292" s="5">
        <v>106650</v>
      </c>
      <c r="MQI292" s="5">
        <v>51975</v>
      </c>
      <c r="MQJ292" s="11">
        <v>158625</v>
      </c>
      <c r="MQK292" s="18" t="s">
        <v>319</v>
      </c>
      <c r="MQL292" s="18"/>
      <c r="MQM292" s="18" t="s">
        <v>324</v>
      </c>
      <c r="MQN292" s="3" t="s">
        <v>19</v>
      </c>
      <c r="MQO292" s="4" t="s">
        <v>626</v>
      </c>
      <c r="MQP292" s="5">
        <v>106650</v>
      </c>
      <c r="MQQ292" s="5">
        <v>51975</v>
      </c>
      <c r="MQR292" s="11">
        <v>158625</v>
      </c>
      <c r="MQS292" s="18" t="s">
        <v>319</v>
      </c>
      <c r="MQT292" s="18"/>
      <c r="MQU292" s="18" t="s">
        <v>324</v>
      </c>
      <c r="MQV292" s="3" t="s">
        <v>19</v>
      </c>
      <c r="MQW292" s="4" t="s">
        <v>626</v>
      </c>
      <c r="MQX292" s="5">
        <v>106650</v>
      </c>
      <c r="MQY292" s="5">
        <v>51975</v>
      </c>
      <c r="MQZ292" s="11">
        <v>158625</v>
      </c>
      <c r="MRA292" s="18" t="s">
        <v>319</v>
      </c>
      <c r="MRB292" s="18"/>
      <c r="MRC292" s="18" t="s">
        <v>324</v>
      </c>
      <c r="MRD292" s="3" t="s">
        <v>19</v>
      </c>
      <c r="MRE292" s="4" t="s">
        <v>626</v>
      </c>
      <c r="MRF292" s="5">
        <v>106650</v>
      </c>
      <c r="MRG292" s="5">
        <v>51975</v>
      </c>
      <c r="MRH292" s="11">
        <v>158625</v>
      </c>
      <c r="MRI292" s="18" t="s">
        <v>319</v>
      </c>
      <c r="MRJ292" s="18"/>
      <c r="MRK292" s="18" t="s">
        <v>324</v>
      </c>
      <c r="MRL292" s="3" t="s">
        <v>19</v>
      </c>
      <c r="MRM292" s="4" t="s">
        <v>626</v>
      </c>
      <c r="MRN292" s="5">
        <v>106650</v>
      </c>
      <c r="MRO292" s="5">
        <v>51975</v>
      </c>
      <c r="MRP292" s="11">
        <v>158625</v>
      </c>
      <c r="MRQ292" s="18" t="s">
        <v>319</v>
      </c>
      <c r="MRR292" s="18"/>
      <c r="MRS292" s="18" t="s">
        <v>324</v>
      </c>
      <c r="MRT292" s="3" t="s">
        <v>19</v>
      </c>
      <c r="MRU292" s="4" t="s">
        <v>626</v>
      </c>
      <c r="MRV292" s="5">
        <v>106650</v>
      </c>
      <c r="MRW292" s="5">
        <v>51975</v>
      </c>
      <c r="MRX292" s="11">
        <v>158625</v>
      </c>
      <c r="MRY292" s="18" t="s">
        <v>319</v>
      </c>
      <c r="MRZ292" s="18"/>
      <c r="MSA292" s="18" t="s">
        <v>324</v>
      </c>
      <c r="MSB292" s="3" t="s">
        <v>19</v>
      </c>
      <c r="MSC292" s="4" t="s">
        <v>626</v>
      </c>
      <c r="MSD292" s="5">
        <v>106650</v>
      </c>
      <c r="MSE292" s="5">
        <v>51975</v>
      </c>
      <c r="MSF292" s="11">
        <v>158625</v>
      </c>
      <c r="MSG292" s="18" t="s">
        <v>319</v>
      </c>
      <c r="MSH292" s="18"/>
      <c r="MSI292" s="18" t="s">
        <v>324</v>
      </c>
      <c r="MSJ292" s="3" t="s">
        <v>19</v>
      </c>
      <c r="MSK292" s="4" t="s">
        <v>626</v>
      </c>
      <c r="MSL292" s="5">
        <v>106650</v>
      </c>
      <c r="MSM292" s="5">
        <v>51975</v>
      </c>
      <c r="MSN292" s="11">
        <v>158625</v>
      </c>
      <c r="MSO292" s="18" t="s">
        <v>319</v>
      </c>
      <c r="MSP292" s="18"/>
      <c r="MSQ292" s="18" t="s">
        <v>324</v>
      </c>
      <c r="MSR292" s="3" t="s">
        <v>19</v>
      </c>
      <c r="MSS292" s="4" t="s">
        <v>626</v>
      </c>
      <c r="MST292" s="5">
        <v>106650</v>
      </c>
      <c r="MSU292" s="5">
        <v>51975</v>
      </c>
      <c r="MSV292" s="11">
        <v>158625</v>
      </c>
      <c r="MSW292" s="18" t="s">
        <v>319</v>
      </c>
      <c r="MSX292" s="18"/>
      <c r="MSY292" s="18" t="s">
        <v>324</v>
      </c>
      <c r="MSZ292" s="3" t="s">
        <v>19</v>
      </c>
      <c r="MTA292" s="4" t="s">
        <v>626</v>
      </c>
      <c r="MTB292" s="5">
        <v>106650</v>
      </c>
      <c r="MTC292" s="5">
        <v>51975</v>
      </c>
      <c r="MTD292" s="11">
        <v>158625</v>
      </c>
      <c r="MTE292" s="18" t="s">
        <v>319</v>
      </c>
      <c r="MTF292" s="18"/>
      <c r="MTG292" s="18" t="s">
        <v>324</v>
      </c>
      <c r="MTH292" s="3" t="s">
        <v>19</v>
      </c>
      <c r="MTI292" s="4" t="s">
        <v>626</v>
      </c>
      <c r="MTJ292" s="5">
        <v>106650</v>
      </c>
      <c r="MTK292" s="5">
        <v>51975</v>
      </c>
      <c r="MTL292" s="11">
        <v>158625</v>
      </c>
      <c r="MTM292" s="18" t="s">
        <v>319</v>
      </c>
      <c r="MTN292" s="18"/>
      <c r="MTO292" s="18" t="s">
        <v>324</v>
      </c>
      <c r="MTP292" s="3" t="s">
        <v>19</v>
      </c>
      <c r="MTQ292" s="4" t="s">
        <v>626</v>
      </c>
      <c r="MTR292" s="5">
        <v>106650</v>
      </c>
      <c r="MTS292" s="5">
        <v>51975</v>
      </c>
      <c r="MTT292" s="11">
        <v>158625</v>
      </c>
      <c r="MTU292" s="18" t="s">
        <v>319</v>
      </c>
      <c r="MTV292" s="18"/>
      <c r="MTW292" s="18" t="s">
        <v>324</v>
      </c>
      <c r="MTX292" s="3" t="s">
        <v>19</v>
      </c>
      <c r="MTY292" s="4" t="s">
        <v>626</v>
      </c>
      <c r="MTZ292" s="5">
        <v>106650</v>
      </c>
      <c r="MUA292" s="5">
        <v>51975</v>
      </c>
      <c r="MUB292" s="11">
        <v>158625</v>
      </c>
      <c r="MUC292" s="18" t="s">
        <v>319</v>
      </c>
      <c r="MUD292" s="18"/>
      <c r="MUE292" s="18" t="s">
        <v>324</v>
      </c>
      <c r="MUF292" s="3" t="s">
        <v>19</v>
      </c>
      <c r="MUG292" s="4" t="s">
        <v>626</v>
      </c>
      <c r="MUH292" s="5">
        <v>106650</v>
      </c>
      <c r="MUI292" s="5">
        <v>51975</v>
      </c>
      <c r="MUJ292" s="11">
        <v>158625</v>
      </c>
      <c r="MUK292" s="18" t="s">
        <v>319</v>
      </c>
      <c r="MUL292" s="18"/>
      <c r="MUM292" s="18" t="s">
        <v>324</v>
      </c>
      <c r="MUN292" s="3" t="s">
        <v>19</v>
      </c>
      <c r="MUO292" s="4" t="s">
        <v>626</v>
      </c>
      <c r="MUP292" s="5">
        <v>106650</v>
      </c>
      <c r="MUQ292" s="5">
        <v>51975</v>
      </c>
      <c r="MUR292" s="11">
        <v>158625</v>
      </c>
      <c r="MUS292" s="18" t="s">
        <v>319</v>
      </c>
      <c r="MUT292" s="18"/>
      <c r="MUU292" s="18" t="s">
        <v>324</v>
      </c>
      <c r="MUV292" s="3" t="s">
        <v>19</v>
      </c>
      <c r="MUW292" s="4" t="s">
        <v>626</v>
      </c>
      <c r="MUX292" s="5">
        <v>106650</v>
      </c>
      <c r="MUY292" s="5">
        <v>51975</v>
      </c>
      <c r="MUZ292" s="11">
        <v>158625</v>
      </c>
      <c r="MVA292" s="18" t="s">
        <v>319</v>
      </c>
      <c r="MVB292" s="18"/>
      <c r="MVC292" s="18" t="s">
        <v>324</v>
      </c>
      <c r="MVD292" s="3" t="s">
        <v>19</v>
      </c>
      <c r="MVE292" s="4" t="s">
        <v>626</v>
      </c>
      <c r="MVF292" s="5">
        <v>106650</v>
      </c>
      <c r="MVG292" s="5">
        <v>51975</v>
      </c>
      <c r="MVH292" s="11">
        <v>158625</v>
      </c>
      <c r="MVI292" s="18" t="s">
        <v>319</v>
      </c>
      <c r="MVJ292" s="18"/>
      <c r="MVK292" s="18" t="s">
        <v>324</v>
      </c>
      <c r="MVL292" s="3" t="s">
        <v>19</v>
      </c>
      <c r="MVM292" s="4" t="s">
        <v>626</v>
      </c>
      <c r="MVN292" s="5">
        <v>106650</v>
      </c>
      <c r="MVO292" s="5">
        <v>51975</v>
      </c>
      <c r="MVP292" s="11">
        <v>158625</v>
      </c>
      <c r="MVQ292" s="18" t="s">
        <v>319</v>
      </c>
      <c r="MVR292" s="18"/>
      <c r="MVS292" s="18" t="s">
        <v>324</v>
      </c>
      <c r="MVT292" s="3" t="s">
        <v>19</v>
      </c>
      <c r="MVU292" s="4" t="s">
        <v>626</v>
      </c>
      <c r="MVV292" s="5">
        <v>106650</v>
      </c>
      <c r="MVW292" s="5">
        <v>51975</v>
      </c>
      <c r="MVX292" s="11">
        <v>158625</v>
      </c>
      <c r="MVY292" s="18" t="s">
        <v>319</v>
      </c>
      <c r="MVZ292" s="18"/>
      <c r="MWA292" s="18" t="s">
        <v>324</v>
      </c>
      <c r="MWB292" s="3" t="s">
        <v>19</v>
      </c>
      <c r="MWC292" s="4" t="s">
        <v>626</v>
      </c>
      <c r="MWD292" s="5">
        <v>106650</v>
      </c>
      <c r="MWE292" s="5">
        <v>51975</v>
      </c>
      <c r="MWF292" s="11">
        <v>158625</v>
      </c>
      <c r="MWG292" s="18" t="s">
        <v>319</v>
      </c>
      <c r="MWH292" s="18"/>
      <c r="MWI292" s="18" t="s">
        <v>324</v>
      </c>
      <c r="MWJ292" s="3" t="s">
        <v>19</v>
      </c>
      <c r="MWK292" s="4" t="s">
        <v>626</v>
      </c>
      <c r="MWL292" s="5">
        <v>106650</v>
      </c>
      <c r="MWM292" s="5">
        <v>51975</v>
      </c>
      <c r="MWN292" s="11">
        <v>158625</v>
      </c>
      <c r="MWO292" s="18" t="s">
        <v>319</v>
      </c>
      <c r="MWP292" s="18"/>
      <c r="MWQ292" s="18" t="s">
        <v>324</v>
      </c>
      <c r="MWR292" s="3" t="s">
        <v>19</v>
      </c>
      <c r="MWS292" s="4" t="s">
        <v>626</v>
      </c>
      <c r="MWT292" s="5">
        <v>106650</v>
      </c>
      <c r="MWU292" s="5">
        <v>51975</v>
      </c>
      <c r="MWV292" s="11">
        <v>158625</v>
      </c>
      <c r="MWW292" s="18" t="s">
        <v>319</v>
      </c>
      <c r="MWX292" s="18"/>
      <c r="MWY292" s="18" t="s">
        <v>324</v>
      </c>
      <c r="MWZ292" s="3" t="s">
        <v>19</v>
      </c>
      <c r="MXA292" s="4" t="s">
        <v>626</v>
      </c>
      <c r="MXB292" s="5">
        <v>106650</v>
      </c>
      <c r="MXC292" s="5">
        <v>51975</v>
      </c>
      <c r="MXD292" s="11">
        <v>158625</v>
      </c>
      <c r="MXE292" s="18" t="s">
        <v>319</v>
      </c>
      <c r="MXF292" s="18"/>
      <c r="MXG292" s="18" t="s">
        <v>324</v>
      </c>
      <c r="MXH292" s="3" t="s">
        <v>19</v>
      </c>
      <c r="MXI292" s="4" t="s">
        <v>626</v>
      </c>
      <c r="MXJ292" s="5">
        <v>106650</v>
      </c>
      <c r="MXK292" s="5">
        <v>51975</v>
      </c>
      <c r="MXL292" s="11">
        <v>158625</v>
      </c>
      <c r="MXM292" s="18" t="s">
        <v>319</v>
      </c>
      <c r="MXN292" s="18"/>
      <c r="MXO292" s="18" t="s">
        <v>324</v>
      </c>
      <c r="MXP292" s="3" t="s">
        <v>19</v>
      </c>
      <c r="MXQ292" s="4" t="s">
        <v>626</v>
      </c>
      <c r="MXR292" s="5">
        <v>106650</v>
      </c>
      <c r="MXS292" s="5">
        <v>51975</v>
      </c>
      <c r="MXT292" s="11">
        <v>158625</v>
      </c>
      <c r="MXU292" s="18" t="s">
        <v>319</v>
      </c>
      <c r="MXV292" s="18"/>
      <c r="MXW292" s="18" t="s">
        <v>324</v>
      </c>
      <c r="MXX292" s="3" t="s">
        <v>19</v>
      </c>
      <c r="MXY292" s="4" t="s">
        <v>626</v>
      </c>
      <c r="MXZ292" s="5">
        <v>106650</v>
      </c>
      <c r="MYA292" s="5">
        <v>51975</v>
      </c>
      <c r="MYB292" s="11">
        <v>158625</v>
      </c>
      <c r="MYC292" s="18" t="s">
        <v>319</v>
      </c>
      <c r="MYD292" s="18"/>
      <c r="MYE292" s="18" t="s">
        <v>324</v>
      </c>
      <c r="MYF292" s="3" t="s">
        <v>19</v>
      </c>
      <c r="MYG292" s="4" t="s">
        <v>626</v>
      </c>
      <c r="MYH292" s="5">
        <v>106650</v>
      </c>
      <c r="MYI292" s="5">
        <v>51975</v>
      </c>
      <c r="MYJ292" s="11">
        <v>158625</v>
      </c>
      <c r="MYK292" s="18" t="s">
        <v>319</v>
      </c>
      <c r="MYL292" s="18"/>
      <c r="MYM292" s="18" t="s">
        <v>324</v>
      </c>
      <c r="MYN292" s="3" t="s">
        <v>19</v>
      </c>
      <c r="MYO292" s="4" t="s">
        <v>626</v>
      </c>
      <c r="MYP292" s="5">
        <v>106650</v>
      </c>
      <c r="MYQ292" s="5">
        <v>51975</v>
      </c>
      <c r="MYR292" s="11">
        <v>158625</v>
      </c>
      <c r="MYS292" s="18" t="s">
        <v>319</v>
      </c>
      <c r="MYT292" s="18"/>
      <c r="MYU292" s="18" t="s">
        <v>324</v>
      </c>
      <c r="MYV292" s="3" t="s">
        <v>19</v>
      </c>
      <c r="MYW292" s="4" t="s">
        <v>626</v>
      </c>
      <c r="MYX292" s="5">
        <v>106650</v>
      </c>
      <c r="MYY292" s="5">
        <v>51975</v>
      </c>
      <c r="MYZ292" s="11">
        <v>158625</v>
      </c>
      <c r="MZA292" s="18" t="s">
        <v>319</v>
      </c>
      <c r="MZB292" s="18"/>
      <c r="MZC292" s="18" t="s">
        <v>324</v>
      </c>
      <c r="MZD292" s="3" t="s">
        <v>19</v>
      </c>
      <c r="MZE292" s="4" t="s">
        <v>626</v>
      </c>
      <c r="MZF292" s="5">
        <v>106650</v>
      </c>
      <c r="MZG292" s="5">
        <v>51975</v>
      </c>
      <c r="MZH292" s="11">
        <v>158625</v>
      </c>
      <c r="MZI292" s="18" t="s">
        <v>319</v>
      </c>
      <c r="MZJ292" s="18"/>
      <c r="MZK292" s="18" t="s">
        <v>324</v>
      </c>
      <c r="MZL292" s="3" t="s">
        <v>19</v>
      </c>
      <c r="MZM292" s="4" t="s">
        <v>626</v>
      </c>
      <c r="MZN292" s="5">
        <v>106650</v>
      </c>
      <c r="MZO292" s="5">
        <v>51975</v>
      </c>
      <c r="MZP292" s="11">
        <v>158625</v>
      </c>
      <c r="MZQ292" s="18" t="s">
        <v>319</v>
      </c>
      <c r="MZR292" s="18"/>
      <c r="MZS292" s="18" t="s">
        <v>324</v>
      </c>
      <c r="MZT292" s="3" t="s">
        <v>19</v>
      </c>
      <c r="MZU292" s="4" t="s">
        <v>626</v>
      </c>
      <c r="MZV292" s="5">
        <v>106650</v>
      </c>
      <c r="MZW292" s="5">
        <v>51975</v>
      </c>
      <c r="MZX292" s="11">
        <v>158625</v>
      </c>
      <c r="MZY292" s="18" t="s">
        <v>319</v>
      </c>
      <c r="MZZ292" s="18"/>
      <c r="NAA292" s="18" t="s">
        <v>324</v>
      </c>
      <c r="NAB292" s="3" t="s">
        <v>19</v>
      </c>
      <c r="NAC292" s="4" t="s">
        <v>626</v>
      </c>
      <c r="NAD292" s="5">
        <v>106650</v>
      </c>
      <c r="NAE292" s="5">
        <v>51975</v>
      </c>
      <c r="NAF292" s="11">
        <v>158625</v>
      </c>
      <c r="NAG292" s="18" t="s">
        <v>319</v>
      </c>
      <c r="NAH292" s="18"/>
      <c r="NAI292" s="18" t="s">
        <v>324</v>
      </c>
      <c r="NAJ292" s="3" t="s">
        <v>19</v>
      </c>
      <c r="NAK292" s="4" t="s">
        <v>626</v>
      </c>
      <c r="NAL292" s="5">
        <v>106650</v>
      </c>
      <c r="NAM292" s="5">
        <v>51975</v>
      </c>
      <c r="NAN292" s="11">
        <v>158625</v>
      </c>
      <c r="NAO292" s="18" t="s">
        <v>319</v>
      </c>
      <c r="NAP292" s="18"/>
      <c r="NAQ292" s="18" t="s">
        <v>324</v>
      </c>
      <c r="NAR292" s="3" t="s">
        <v>19</v>
      </c>
      <c r="NAS292" s="4" t="s">
        <v>626</v>
      </c>
      <c r="NAT292" s="5">
        <v>106650</v>
      </c>
      <c r="NAU292" s="5">
        <v>51975</v>
      </c>
      <c r="NAV292" s="11">
        <v>158625</v>
      </c>
      <c r="NAW292" s="18" t="s">
        <v>319</v>
      </c>
      <c r="NAX292" s="18"/>
      <c r="NAY292" s="18" t="s">
        <v>324</v>
      </c>
      <c r="NAZ292" s="3" t="s">
        <v>19</v>
      </c>
      <c r="NBA292" s="4" t="s">
        <v>626</v>
      </c>
      <c r="NBB292" s="5">
        <v>106650</v>
      </c>
      <c r="NBC292" s="5">
        <v>51975</v>
      </c>
      <c r="NBD292" s="11">
        <v>158625</v>
      </c>
      <c r="NBE292" s="18" t="s">
        <v>319</v>
      </c>
      <c r="NBF292" s="18"/>
      <c r="NBG292" s="18" t="s">
        <v>324</v>
      </c>
      <c r="NBH292" s="3" t="s">
        <v>19</v>
      </c>
      <c r="NBI292" s="4" t="s">
        <v>626</v>
      </c>
      <c r="NBJ292" s="5">
        <v>106650</v>
      </c>
      <c r="NBK292" s="5">
        <v>51975</v>
      </c>
      <c r="NBL292" s="11">
        <v>158625</v>
      </c>
      <c r="NBM292" s="18" t="s">
        <v>319</v>
      </c>
      <c r="NBN292" s="18"/>
      <c r="NBO292" s="18" t="s">
        <v>324</v>
      </c>
      <c r="NBP292" s="3" t="s">
        <v>19</v>
      </c>
      <c r="NBQ292" s="4" t="s">
        <v>626</v>
      </c>
      <c r="NBR292" s="5">
        <v>106650</v>
      </c>
      <c r="NBS292" s="5">
        <v>51975</v>
      </c>
      <c r="NBT292" s="11">
        <v>158625</v>
      </c>
      <c r="NBU292" s="18" t="s">
        <v>319</v>
      </c>
      <c r="NBV292" s="18"/>
      <c r="NBW292" s="18" t="s">
        <v>324</v>
      </c>
      <c r="NBX292" s="3" t="s">
        <v>19</v>
      </c>
      <c r="NBY292" s="4" t="s">
        <v>626</v>
      </c>
      <c r="NBZ292" s="5">
        <v>106650</v>
      </c>
      <c r="NCA292" s="5">
        <v>51975</v>
      </c>
      <c r="NCB292" s="11">
        <v>158625</v>
      </c>
      <c r="NCC292" s="18" t="s">
        <v>319</v>
      </c>
      <c r="NCD292" s="18"/>
      <c r="NCE292" s="18" t="s">
        <v>324</v>
      </c>
      <c r="NCF292" s="3" t="s">
        <v>19</v>
      </c>
      <c r="NCG292" s="4" t="s">
        <v>626</v>
      </c>
      <c r="NCH292" s="5">
        <v>106650</v>
      </c>
      <c r="NCI292" s="5">
        <v>51975</v>
      </c>
      <c r="NCJ292" s="11">
        <v>158625</v>
      </c>
      <c r="NCK292" s="18" t="s">
        <v>319</v>
      </c>
      <c r="NCL292" s="18"/>
      <c r="NCM292" s="18" t="s">
        <v>324</v>
      </c>
      <c r="NCN292" s="3" t="s">
        <v>19</v>
      </c>
      <c r="NCO292" s="4" t="s">
        <v>626</v>
      </c>
      <c r="NCP292" s="5">
        <v>106650</v>
      </c>
      <c r="NCQ292" s="5">
        <v>51975</v>
      </c>
      <c r="NCR292" s="11">
        <v>158625</v>
      </c>
      <c r="NCS292" s="18" t="s">
        <v>319</v>
      </c>
      <c r="NCT292" s="18"/>
      <c r="NCU292" s="18" t="s">
        <v>324</v>
      </c>
      <c r="NCV292" s="3" t="s">
        <v>19</v>
      </c>
      <c r="NCW292" s="4" t="s">
        <v>626</v>
      </c>
      <c r="NCX292" s="5">
        <v>106650</v>
      </c>
      <c r="NCY292" s="5">
        <v>51975</v>
      </c>
      <c r="NCZ292" s="11">
        <v>158625</v>
      </c>
      <c r="NDA292" s="18" t="s">
        <v>319</v>
      </c>
      <c r="NDB292" s="18"/>
      <c r="NDC292" s="18" t="s">
        <v>324</v>
      </c>
      <c r="NDD292" s="3" t="s">
        <v>19</v>
      </c>
      <c r="NDE292" s="4" t="s">
        <v>626</v>
      </c>
      <c r="NDF292" s="5">
        <v>106650</v>
      </c>
      <c r="NDG292" s="5">
        <v>51975</v>
      </c>
      <c r="NDH292" s="11">
        <v>158625</v>
      </c>
      <c r="NDI292" s="18" t="s">
        <v>319</v>
      </c>
      <c r="NDJ292" s="18"/>
      <c r="NDK292" s="18" t="s">
        <v>324</v>
      </c>
      <c r="NDL292" s="3" t="s">
        <v>19</v>
      </c>
      <c r="NDM292" s="4" t="s">
        <v>626</v>
      </c>
      <c r="NDN292" s="5">
        <v>106650</v>
      </c>
      <c r="NDO292" s="5">
        <v>51975</v>
      </c>
      <c r="NDP292" s="11">
        <v>158625</v>
      </c>
      <c r="NDQ292" s="18" t="s">
        <v>319</v>
      </c>
      <c r="NDR292" s="18"/>
      <c r="NDS292" s="18" t="s">
        <v>324</v>
      </c>
      <c r="NDT292" s="3" t="s">
        <v>19</v>
      </c>
      <c r="NDU292" s="4" t="s">
        <v>626</v>
      </c>
      <c r="NDV292" s="5">
        <v>106650</v>
      </c>
      <c r="NDW292" s="5">
        <v>51975</v>
      </c>
      <c r="NDX292" s="11">
        <v>158625</v>
      </c>
      <c r="NDY292" s="18" t="s">
        <v>319</v>
      </c>
      <c r="NDZ292" s="18"/>
      <c r="NEA292" s="18" t="s">
        <v>324</v>
      </c>
      <c r="NEB292" s="3" t="s">
        <v>19</v>
      </c>
      <c r="NEC292" s="4" t="s">
        <v>626</v>
      </c>
      <c r="NED292" s="5">
        <v>106650</v>
      </c>
      <c r="NEE292" s="5">
        <v>51975</v>
      </c>
      <c r="NEF292" s="11">
        <v>158625</v>
      </c>
      <c r="NEG292" s="18" t="s">
        <v>319</v>
      </c>
      <c r="NEH292" s="18"/>
      <c r="NEI292" s="18" t="s">
        <v>324</v>
      </c>
      <c r="NEJ292" s="3" t="s">
        <v>19</v>
      </c>
      <c r="NEK292" s="4" t="s">
        <v>626</v>
      </c>
      <c r="NEL292" s="5">
        <v>106650</v>
      </c>
      <c r="NEM292" s="5">
        <v>51975</v>
      </c>
      <c r="NEN292" s="11">
        <v>158625</v>
      </c>
      <c r="NEO292" s="18" t="s">
        <v>319</v>
      </c>
      <c r="NEP292" s="18"/>
      <c r="NEQ292" s="18" t="s">
        <v>324</v>
      </c>
      <c r="NER292" s="3" t="s">
        <v>19</v>
      </c>
      <c r="NES292" s="4" t="s">
        <v>626</v>
      </c>
      <c r="NET292" s="5">
        <v>106650</v>
      </c>
      <c r="NEU292" s="5">
        <v>51975</v>
      </c>
      <c r="NEV292" s="11">
        <v>158625</v>
      </c>
      <c r="NEW292" s="18" t="s">
        <v>319</v>
      </c>
      <c r="NEX292" s="18"/>
      <c r="NEY292" s="18" t="s">
        <v>324</v>
      </c>
      <c r="NEZ292" s="3" t="s">
        <v>19</v>
      </c>
      <c r="NFA292" s="4" t="s">
        <v>626</v>
      </c>
      <c r="NFB292" s="5">
        <v>106650</v>
      </c>
      <c r="NFC292" s="5">
        <v>51975</v>
      </c>
      <c r="NFD292" s="11">
        <v>158625</v>
      </c>
      <c r="NFE292" s="18" t="s">
        <v>319</v>
      </c>
      <c r="NFF292" s="18"/>
      <c r="NFG292" s="18" t="s">
        <v>324</v>
      </c>
      <c r="NFH292" s="3" t="s">
        <v>19</v>
      </c>
      <c r="NFI292" s="4" t="s">
        <v>626</v>
      </c>
      <c r="NFJ292" s="5">
        <v>106650</v>
      </c>
      <c r="NFK292" s="5">
        <v>51975</v>
      </c>
      <c r="NFL292" s="11">
        <v>158625</v>
      </c>
      <c r="NFM292" s="18" t="s">
        <v>319</v>
      </c>
      <c r="NFN292" s="18"/>
      <c r="NFO292" s="18" t="s">
        <v>324</v>
      </c>
      <c r="NFP292" s="3" t="s">
        <v>19</v>
      </c>
      <c r="NFQ292" s="4" t="s">
        <v>626</v>
      </c>
      <c r="NFR292" s="5">
        <v>106650</v>
      </c>
      <c r="NFS292" s="5">
        <v>51975</v>
      </c>
      <c r="NFT292" s="11">
        <v>158625</v>
      </c>
      <c r="NFU292" s="18" t="s">
        <v>319</v>
      </c>
      <c r="NFV292" s="18"/>
      <c r="NFW292" s="18" t="s">
        <v>324</v>
      </c>
      <c r="NFX292" s="3" t="s">
        <v>19</v>
      </c>
      <c r="NFY292" s="4" t="s">
        <v>626</v>
      </c>
      <c r="NFZ292" s="5">
        <v>106650</v>
      </c>
      <c r="NGA292" s="5">
        <v>51975</v>
      </c>
      <c r="NGB292" s="11">
        <v>158625</v>
      </c>
      <c r="NGC292" s="18" t="s">
        <v>319</v>
      </c>
      <c r="NGD292" s="18"/>
      <c r="NGE292" s="18" t="s">
        <v>324</v>
      </c>
      <c r="NGF292" s="3" t="s">
        <v>19</v>
      </c>
      <c r="NGG292" s="4" t="s">
        <v>626</v>
      </c>
      <c r="NGH292" s="5">
        <v>106650</v>
      </c>
      <c r="NGI292" s="5">
        <v>51975</v>
      </c>
      <c r="NGJ292" s="11">
        <v>158625</v>
      </c>
      <c r="NGK292" s="18" t="s">
        <v>319</v>
      </c>
      <c r="NGL292" s="18"/>
      <c r="NGM292" s="18" t="s">
        <v>324</v>
      </c>
      <c r="NGN292" s="3" t="s">
        <v>19</v>
      </c>
      <c r="NGO292" s="4" t="s">
        <v>626</v>
      </c>
      <c r="NGP292" s="5">
        <v>106650</v>
      </c>
      <c r="NGQ292" s="5">
        <v>51975</v>
      </c>
      <c r="NGR292" s="11">
        <v>158625</v>
      </c>
      <c r="NGS292" s="18" t="s">
        <v>319</v>
      </c>
      <c r="NGT292" s="18"/>
      <c r="NGU292" s="18" t="s">
        <v>324</v>
      </c>
      <c r="NGV292" s="3" t="s">
        <v>19</v>
      </c>
      <c r="NGW292" s="4" t="s">
        <v>626</v>
      </c>
      <c r="NGX292" s="5">
        <v>106650</v>
      </c>
      <c r="NGY292" s="5">
        <v>51975</v>
      </c>
      <c r="NGZ292" s="11">
        <v>158625</v>
      </c>
      <c r="NHA292" s="18" t="s">
        <v>319</v>
      </c>
      <c r="NHB292" s="18"/>
      <c r="NHC292" s="18" t="s">
        <v>324</v>
      </c>
      <c r="NHD292" s="3" t="s">
        <v>19</v>
      </c>
      <c r="NHE292" s="4" t="s">
        <v>626</v>
      </c>
      <c r="NHF292" s="5">
        <v>106650</v>
      </c>
      <c r="NHG292" s="5">
        <v>51975</v>
      </c>
      <c r="NHH292" s="11">
        <v>158625</v>
      </c>
      <c r="NHI292" s="18" t="s">
        <v>319</v>
      </c>
      <c r="NHJ292" s="18"/>
      <c r="NHK292" s="18" t="s">
        <v>324</v>
      </c>
      <c r="NHL292" s="3" t="s">
        <v>19</v>
      </c>
      <c r="NHM292" s="4" t="s">
        <v>626</v>
      </c>
      <c r="NHN292" s="5">
        <v>106650</v>
      </c>
      <c r="NHO292" s="5">
        <v>51975</v>
      </c>
      <c r="NHP292" s="11">
        <v>158625</v>
      </c>
      <c r="NHQ292" s="18" t="s">
        <v>319</v>
      </c>
      <c r="NHR292" s="18"/>
      <c r="NHS292" s="18" t="s">
        <v>324</v>
      </c>
      <c r="NHT292" s="3" t="s">
        <v>19</v>
      </c>
      <c r="NHU292" s="4" t="s">
        <v>626</v>
      </c>
      <c r="NHV292" s="5">
        <v>106650</v>
      </c>
      <c r="NHW292" s="5">
        <v>51975</v>
      </c>
      <c r="NHX292" s="11">
        <v>158625</v>
      </c>
      <c r="NHY292" s="18" t="s">
        <v>319</v>
      </c>
      <c r="NHZ292" s="18"/>
      <c r="NIA292" s="18" t="s">
        <v>324</v>
      </c>
      <c r="NIB292" s="3" t="s">
        <v>19</v>
      </c>
      <c r="NIC292" s="4" t="s">
        <v>626</v>
      </c>
      <c r="NID292" s="5">
        <v>106650</v>
      </c>
      <c r="NIE292" s="5">
        <v>51975</v>
      </c>
      <c r="NIF292" s="11">
        <v>158625</v>
      </c>
      <c r="NIG292" s="18" t="s">
        <v>319</v>
      </c>
      <c r="NIH292" s="18"/>
      <c r="NII292" s="18" t="s">
        <v>324</v>
      </c>
      <c r="NIJ292" s="3" t="s">
        <v>19</v>
      </c>
      <c r="NIK292" s="4" t="s">
        <v>626</v>
      </c>
      <c r="NIL292" s="5">
        <v>106650</v>
      </c>
      <c r="NIM292" s="5">
        <v>51975</v>
      </c>
      <c r="NIN292" s="11">
        <v>158625</v>
      </c>
      <c r="NIO292" s="18" t="s">
        <v>319</v>
      </c>
      <c r="NIP292" s="18"/>
      <c r="NIQ292" s="18" t="s">
        <v>324</v>
      </c>
      <c r="NIR292" s="3" t="s">
        <v>19</v>
      </c>
      <c r="NIS292" s="4" t="s">
        <v>626</v>
      </c>
      <c r="NIT292" s="5">
        <v>106650</v>
      </c>
      <c r="NIU292" s="5">
        <v>51975</v>
      </c>
      <c r="NIV292" s="11">
        <v>158625</v>
      </c>
      <c r="NIW292" s="18" t="s">
        <v>319</v>
      </c>
      <c r="NIX292" s="18"/>
      <c r="NIY292" s="18" t="s">
        <v>324</v>
      </c>
      <c r="NIZ292" s="3" t="s">
        <v>19</v>
      </c>
      <c r="NJA292" s="4" t="s">
        <v>626</v>
      </c>
      <c r="NJB292" s="5">
        <v>106650</v>
      </c>
      <c r="NJC292" s="5">
        <v>51975</v>
      </c>
      <c r="NJD292" s="11">
        <v>158625</v>
      </c>
      <c r="NJE292" s="18" t="s">
        <v>319</v>
      </c>
      <c r="NJF292" s="18"/>
      <c r="NJG292" s="18" t="s">
        <v>324</v>
      </c>
      <c r="NJH292" s="3" t="s">
        <v>19</v>
      </c>
      <c r="NJI292" s="4" t="s">
        <v>626</v>
      </c>
      <c r="NJJ292" s="5">
        <v>106650</v>
      </c>
      <c r="NJK292" s="5">
        <v>51975</v>
      </c>
      <c r="NJL292" s="11">
        <v>158625</v>
      </c>
      <c r="NJM292" s="18" t="s">
        <v>319</v>
      </c>
      <c r="NJN292" s="18"/>
      <c r="NJO292" s="18" t="s">
        <v>324</v>
      </c>
      <c r="NJP292" s="3" t="s">
        <v>19</v>
      </c>
      <c r="NJQ292" s="4" t="s">
        <v>626</v>
      </c>
      <c r="NJR292" s="5">
        <v>106650</v>
      </c>
      <c r="NJS292" s="5">
        <v>51975</v>
      </c>
      <c r="NJT292" s="11">
        <v>158625</v>
      </c>
      <c r="NJU292" s="18" t="s">
        <v>319</v>
      </c>
      <c r="NJV292" s="18"/>
      <c r="NJW292" s="18" t="s">
        <v>324</v>
      </c>
      <c r="NJX292" s="3" t="s">
        <v>19</v>
      </c>
      <c r="NJY292" s="4" t="s">
        <v>626</v>
      </c>
      <c r="NJZ292" s="5">
        <v>106650</v>
      </c>
      <c r="NKA292" s="5">
        <v>51975</v>
      </c>
      <c r="NKB292" s="11">
        <v>158625</v>
      </c>
      <c r="NKC292" s="18" t="s">
        <v>319</v>
      </c>
      <c r="NKD292" s="18"/>
      <c r="NKE292" s="18" t="s">
        <v>324</v>
      </c>
      <c r="NKF292" s="3" t="s">
        <v>19</v>
      </c>
      <c r="NKG292" s="4" t="s">
        <v>626</v>
      </c>
      <c r="NKH292" s="5">
        <v>106650</v>
      </c>
      <c r="NKI292" s="5">
        <v>51975</v>
      </c>
      <c r="NKJ292" s="11">
        <v>158625</v>
      </c>
      <c r="NKK292" s="18" t="s">
        <v>319</v>
      </c>
      <c r="NKL292" s="18"/>
      <c r="NKM292" s="18" t="s">
        <v>324</v>
      </c>
      <c r="NKN292" s="3" t="s">
        <v>19</v>
      </c>
      <c r="NKO292" s="4" t="s">
        <v>626</v>
      </c>
      <c r="NKP292" s="5">
        <v>106650</v>
      </c>
      <c r="NKQ292" s="5">
        <v>51975</v>
      </c>
      <c r="NKR292" s="11">
        <v>158625</v>
      </c>
      <c r="NKS292" s="18" t="s">
        <v>319</v>
      </c>
      <c r="NKT292" s="18"/>
      <c r="NKU292" s="18" t="s">
        <v>324</v>
      </c>
      <c r="NKV292" s="3" t="s">
        <v>19</v>
      </c>
      <c r="NKW292" s="4" t="s">
        <v>626</v>
      </c>
      <c r="NKX292" s="5">
        <v>106650</v>
      </c>
      <c r="NKY292" s="5">
        <v>51975</v>
      </c>
      <c r="NKZ292" s="11">
        <v>158625</v>
      </c>
      <c r="NLA292" s="18" t="s">
        <v>319</v>
      </c>
      <c r="NLB292" s="18"/>
      <c r="NLC292" s="18" t="s">
        <v>324</v>
      </c>
      <c r="NLD292" s="3" t="s">
        <v>19</v>
      </c>
      <c r="NLE292" s="4" t="s">
        <v>626</v>
      </c>
      <c r="NLF292" s="5">
        <v>106650</v>
      </c>
      <c r="NLG292" s="5">
        <v>51975</v>
      </c>
      <c r="NLH292" s="11">
        <v>158625</v>
      </c>
      <c r="NLI292" s="18" t="s">
        <v>319</v>
      </c>
      <c r="NLJ292" s="18"/>
      <c r="NLK292" s="18" t="s">
        <v>324</v>
      </c>
      <c r="NLL292" s="3" t="s">
        <v>19</v>
      </c>
      <c r="NLM292" s="4" t="s">
        <v>626</v>
      </c>
      <c r="NLN292" s="5">
        <v>106650</v>
      </c>
      <c r="NLO292" s="5">
        <v>51975</v>
      </c>
      <c r="NLP292" s="11">
        <v>158625</v>
      </c>
      <c r="NLQ292" s="18" t="s">
        <v>319</v>
      </c>
      <c r="NLR292" s="18"/>
      <c r="NLS292" s="18" t="s">
        <v>324</v>
      </c>
      <c r="NLT292" s="3" t="s">
        <v>19</v>
      </c>
      <c r="NLU292" s="4" t="s">
        <v>626</v>
      </c>
      <c r="NLV292" s="5">
        <v>106650</v>
      </c>
      <c r="NLW292" s="5">
        <v>51975</v>
      </c>
      <c r="NLX292" s="11">
        <v>158625</v>
      </c>
      <c r="NLY292" s="18" t="s">
        <v>319</v>
      </c>
      <c r="NLZ292" s="18"/>
      <c r="NMA292" s="18" t="s">
        <v>324</v>
      </c>
      <c r="NMB292" s="3" t="s">
        <v>19</v>
      </c>
      <c r="NMC292" s="4" t="s">
        <v>626</v>
      </c>
      <c r="NMD292" s="5">
        <v>106650</v>
      </c>
      <c r="NME292" s="5">
        <v>51975</v>
      </c>
      <c r="NMF292" s="11">
        <v>158625</v>
      </c>
      <c r="NMG292" s="18" t="s">
        <v>319</v>
      </c>
      <c r="NMH292" s="18"/>
      <c r="NMI292" s="18" t="s">
        <v>324</v>
      </c>
      <c r="NMJ292" s="3" t="s">
        <v>19</v>
      </c>
      <c r="NMK292" s="4" t="s">
        <v>626</v>
      </c>
      <c r="NML292" s="5">
        <v>106650</v>
      </c>
      <c r="NMM292" s="5">
        <v>51975</v>
      </c>
      <c r="NMN292" s="11">
        <v>158625</v>
      </c>
      <c r="NMO292" s="18" t="s">
        <v>319</v>
      </c>
      <c r="NMP292" s="18"/>
      <c r="NMQ292" s="18" t="s">
        <v>324</v>
      </c>
      <c r="NMR292" s="3" t="s">
        <v>19</v>
      </c>
      <c r="NMS292" s="4" t="s">
        <v>626</v>
      </c>
      <c r="NMT292" s="5">
        <v>106650</v>
      </c>
      <c r="NMU292" s="5">
        <v>51975</v>
      </c>
      <c r="NMV292" s="11">
        <v>158625</v>
      </c>
      <c r="NMW292" s="18" t="s">
        <v>319</v>
      </c>
      <c r="NMX292" s="18"/>
      <c r="NMY292" s="18" t="s">
        <v>324</v>
      </c>
      <c r="NMZ292" s="3" t="s">
        <v>19</v>
      </c>
      <c r="NNA292" s="4" t="s">
        <v>626</v>
      </c>
      <c r="NNB292" s="5">
        <v>106650</v>
      </c>
      <c r="NNC292" s="5">
        <v>51975</v>
      </c>
      <c r="NND292" s="11">
        <v>158625</v>
      </c>
      <c r="NNE292" s="18" t="s">
        <v>319</v>
      </c>
      <c r="NNF292" s="18"/>
      <c r="NNG292" s="18" t="s">
        <v>324</v>
      </c>
      <c r="NNH292" s="3" t="s">
        <v>19</v>
      </c>
      <c r="NNI292" s="4" t="s">
        <v>626</v>
      </c>
      <c r="NNJ292" s="5">
        <v>106650</v>
      </c>
      <c r="NNK292" s="5">
        <v>51975</v>
      </c>
      <c r="NNL292" s="11">
        <v>158625</v>
      </c>
      <c r="NNM292" s="18" t="s">
        <v>319</v>
      </c>
      <c r="NNN292" s="18"/>
      <c r="NNO292" s="18" t="s">
        <v>324</v>
      </c>
      <c r="NNP292" s="3" t="s">
        <v>19</v>
      </c>
      <c r="NNQ292" s="4" t="s">
        <v>626</v>
      </c>
      <c r="NNR292" s="5">
        <v>106650</v>
      </c>
      <c r="NNS292" s="5">
        <v>51975</v>
      </c>
      <c r="NNT292" s="11">
        <v>158625</v>
      </c>
      <c r="NNU292" s="18" t="s">
        <v>319</v>
      </c>
      <c r="NNV292" s="18"/>
      <c r="NNW292" s="18" t="s">
        <v>324</v>
      </c>
      <c r="NNX292" s="3" t="s">
        <v>19</v>
      </c>
      <c r="NNY292" s="4" t="s">
        <v>626</v>
      </c>
      <c r="NNZ292" s="5">
        <v>106650</v>
      </c>
      <c r="NOA292" s="5">
        <v>51975</v>
      </c>
      <c r="NOB292" s="11">
        <v>158625</v>
      </c>
      <c r="NOC292" s="18" t="s">
        <v>319</v>
      </c>
      <c r="NOD292" s="18"/>
      <c r="NOE292" s="18" t="s">
        <v>324</v>
      </c>
      <c r="NOF292" s="3" t="s">
        <v>19</v>
      </c>
      <c r="NOG292" s="4" t="s">
        <v>626</v>
      </c>
      <c r="NOH292" s="5">
        <v>106650</v>
      </c>
      <c r="NOI292" s="5">
        <v>51975</v>
      </c>
      <c r="NOJ292" s="11">
        <v>158625</v>
      </c>
      <c r="NOK292" s="18" t="s">
        <v>319</v>
      </c>
      <c r="NOL292" s="18"/>
      <c r="NOM292" s="18" t="s">
        <v>324</v>
      </c>
      <c r="NON292" s="3" t="s">
        <v>19</v>
      </c>
      <c r="NOO292" s="4" t="s">
        <v>626</v>
      </c>
      <c r="NOP292" s="5">
        <v>106650</v>
      </c>
      <c r="NOQ292" s="5">
        <v>51975</v>
      </c>
      <c r="NOR292" s="11">
        <v>158625</v>
      </c>
      <c r="NOS292" s="18" t="s">
        <v>319</v>
      </c>
      <c r="NOT292" s="18"/>
      <c r="NOU292" s="18" t="s">
        <v>324</v>
      </c>
      <c r="NOV292" s="3" t="s">
        <v>19</v>
      </c>
      <c r="NOW292" s="4" t="s">
        <v>626</v>
      </c>
      <c r="NOX292" s="5">
        <v>106650</v>
      </c>
      <c r="NOY292" s="5">
        <v>51975</v>
      </c>
      <c r="NOZ292" s="11">
        <v>158625</v>
      </c>
      <c r="NPA292" s="18" t="s">
        <v>319</v>
      </c>
      <c r="NPB292" s="18"/>
      <c r="NPC292" s="18" t="s">
        <v>324</v>
      </c>
      <c r="NPD292" s="3" t="s">
        <v>19</v>
      </c>
      <c r="NPE292" s="4" t="s">
        <v>626</v>
      </c>
      <c r="NPF292" s="5">
        <v>106650</v>
      </c>
      <c r="NPG292" s="5">
        <v>51975</v>
      </c>
      <c r="NPH292" s="11">
        <v>158625</v>
      </c>
      <c r="NPI292" s="18" t="s">
        <v>319</v>
      </c>
      <c r="NPJ292" s="18"/>
      <c r="NPK292" s="18" t="s">
        <v>324</v>
      </c>
      <c r="NPL292" s="3" t="s">
        <v>19</v>
      </c>
      <c r="NPM292" s="4" t="s">
        <v>626</v>
      </c>
      <c r="NPN292" s="5">
        <v>106650</v>
      </c>
      <c r="NPO292" s="5">
        <v>51975</v>
      </c>
      <c r="NPP292" s="11">
        <v>158625</v>
      </c>
      <c r="NPQ292" s="18" t="s">
        <v>319</v>
      </c>
      <c r="NPR292" s="18"/>
      <c r="NPS292" s="18" t="s">
        <v>324</v>
      </c>
      <c r="NPT292" s="3" t="s">
        <v>19</v>
      </c>
      <c r="NPU292" s="4" t="s">
        <v>626</v>
      </c>
      <c r="NPV292" s="5">
        <v>106650</v>
      </c>
      <c r="NPW292" s="5">
        <v>51975</v>
      </c>
      <c r="NPX292" s="11">
        <v>158625</v>
      </c>
      <c r="NPY292" s="18" t="s">
        <v>319</v>
      </c>
      <c r="NPZ292" s="18"/>
      <c r="NQA292" s="18" t="s">
        <v>324</v>
      </c>
      <c r="NQB292" s="3" t="s">
        <v>19</v>
      </c>
      <c r="NQC292" s="4" t="s">
        <v>626</v>
      </c>
      <c r="NQD292" s="5">
        <v>106650</v>
      </c>
      <c r="NQE292" s="5">
        <v>51975</v>
      </c>
      <c r="NQF292" s="11">
        <v>158625</v>
      </c>
      <c r="NQG292" s="18" t="s">
        <v>319</v>
      </c>
      <c r="NQH292" s="18"/>
      <c r="NQI292" s="18" t="s">
        <v>324</v>
      </c>
      <c r="NQJ292" s="3" t="s">
        <v>19</v>
      </c>
      <c r="NQK292" s="4" t="s">
        <v>626</v>
      </c>
      <c r="NQL292" s="5">
        <v>106650</v>
      </c>
      <c r="NQM292" s="5">
        <v>51975</v>
      </c>
      <c r="NQN292" s="11">
        <v>158625</v>
      </c>
      <c r="NQO292" s="18" t="s">
        <v>319</v>
      </c>
      <c r="NQP292" s="18"/>
      <c r="NQQ292" s="18" t="s">
        <v>324</v>
      </c>
      <c r="NQR292" s="3" t="s">
        <v>19</v>
      </c>
      <c r="NQS292" s="4" t="s">
        <v>626</v>
      </c>
      <c r="NQT292" s="5">
        <v>106650</v>
      </c>
      <c r="NQU292" s="5">
        <v>51975</v>
      </c>
      <c r="NQV292" s="11">
        <v>158625</v>
      </c>
      <c r="NQW292" s="18" t="s">
        <v>319</v>
      </c>
      <c r="NQX292" s="18"/>
      <c r="NQY292" s="18" t="s">
        <v>324</v>
      </c>
      <c r="NQZ292" s="3" t="s">
        <v>19</v>
      </c>
      <c r="NRA292" s="4" t="s">
        <v>626</v>
      </c>
      <c r="NRB292" s="5">
        <v>106650</v>
      </c>
      <c r="NRC292" s="5">
        <v>51975</v>
      </c>
      <c r="NRD292" s="11">
        <v>158625</v>
      </c>
      <c r="NRE292" s="18" t="s">
        <v>319</v>
      </c>
      <c r="NRF292" s="18"/>
      <c r="NRG292" s="18" t="s">
        <v>324</v>
      </c>
      <c r="NRH292" s="3" t="s">
        <v>19</v>
      </c>
      <c r="NRI292" s="4" t="s">
        <v>626</v>
      </c>
      <c r="NRJ292" s="5">
        <v>106650</v>
      </c>
      <c r="NRK292" s="5">
        <v>51975</v>
      </c>
      <c r="NRL292" s="11">
        <v>158625</v>
      </c>
      <c r="NRM292" s="18" t="s">
        <v>319</v>
      </c>
      <c r="NRN292" s="18"/>
      <c r="NRO292" s="18" t="s">
        <v>324</v>
      </c>
      <c r="NRP292" s="3" t="s">
        <v>19</v>
      </c>
      <c r="NRQ292" s="4" t="s">
        <v>626</v>
      </c>
      <c r="NRR292" s="5">
        <v>106650</v>
      </c>
      <c r="NRS292" s="5">
        <v>51975</v>
      </c>
      <c r="NRT292" s="11">
        <v>158625</v>
      </c>
      <c r="NRU292" s="18" t="s">
        <v>319</v>
      </c>
      <c r="NRV292" s="18"/>
      <c r="NRW292" s="18" t="s">
        <v>324</v>
      </c>
      <c r="NRX292" s="3" t="s">
        <v>19</v>
      </c>
      <c r="NRY292" s="4" t="s">
        <v>626</v>
      </c>
      <c r="NRZ292" s="5">
        <v>106650</v>
      </c>
      <c r="NSA292" s="5">
        <v>51975</v>
      </c>
      <c r="NSB292" s="11">
        <v>158625</v>
      </c>
      <c r="NSC292" s="18" t="s">
        <v>319</v>
      </c>
      <c r="NSD292" s="18"/>
      <c r="NSE292" s="18" t="s">
        <v>324</v>
      </c>
      <c r="NSF292" s="3" t="s">
        <v>19</v>
      </c>
      <c r="NSG292" s="4" t="s">
        <v>626</v>
      </c>
      <c r="NSH292" s="5">
        <v>106650</v>
      </c>
      <c r="NSI292" s="5">
        <v>51975</v>
      </c>
      <c r="NSJ292" s="11">
        <v>158625</v>
      </c>
      <c r="NSK292" s="18" t="s">
        <v>319</v>
      </c>
      <c r="NSL292" s="18"/>
      <c r="NSM292" s="18" t="s">
        <v>324</v>
      </c>
      <c r="NSN292" s="3" t="s">
        <v>19</v>
      </c>
      <c r="NSO292" s="4" t="s">
        <v>626</v>
      </c>
      <c r="NSP292" s="5">
        <v>106650</v>
      </c>
      <c r="NSQ292" s="5">
        <v>51975</v>
      </c>
      <c r="NSR292" s="11">
        <v>158625</v>
      </c>
      <c r="NSS292" s="18" t="s">
        <v>319</v>
      </c>
      <c r="NST292" s="18"/>
      <c r="NSU292" s="18" t="s">
        <v>324</v>
      </c>
      <c r="NSV292" s="3" t="s">
        <v>19</v>
      </c>
      <c r="NSW292" s="4" t="s">
        <v>626</v>
      </c>
      <c r="NSX292" s="5">
        <v>106650</v>
      </c>
      <c r="NSY292" s="5">
        <v>51975</v>
      </c>
      <c r="NSZ292" s="11">
        <v>158625</v>
      </c>
      <c r="NTA292" s="18" t="s">
        <v>319</v>
      </c>
      <c r="NTB292" s="18"/>
      <c r="NTC292" s="18" t="s">
        <v>324</v>
      </c>
      <c r="NTD292" s="3" t="s">
        <v>19</v>
      </c>
      <c r="NTE292" s="4" t="s">
        <v>626</v>
      </c>
      <c r="NTF292" s="5">
        <v>106650</v>
      </c>
      <c r="NTG292" s="5">
        <v>51975</v>
      </c>
      <c r="NTH292" s="11">
        <v>158625</v>
      </c>
      <c r="NTI292" s="18" t="s">
        <v>319</v>
      </c>
      <c r="NTJ292" s="18"/>
      <c r="NTK292" s="18" t="s">
        <v>324</v>
      </c>
      <c r="NTL292" s="3" t="s">
        <v>19</v>
      </c>
      <c r="NTM292" s="4" t="s">
        <v>626</v>
      </c>
      <c r="NTN292" s="5">
        <v>106650</v>
      </c>
      <c r="NTO292" s="5">
        <v>51975</v>
      </c>
      <c r="NTP292" s="11">
        <v>158625</v>
      </c>
      <c r="NTQ292" s="18" t="s">
        <v>319</v>
      </c>
      <c r="NTR292" s="18"/>
      <c r="NTS292" s="18" t="s">
        <v>324</v>
      </c>
      <c r="NTT292" s="3" t="s">
        <v>19</v>
      </c>
      <c r="NTU292" s="4" t="s">
        <v>626</v>
      </c>
      <c r="NTV292" s="5">
        <v>106650</v>
      </c>
      <c r="NTW292" s="5">
        <v>51975</v>
      </c>
      <c r="NTX292" s="11">
        <v>158625</v>
      </c>
      <c r="NTY292" s="18" t="s">
        <v>319</v>
      </c>
      <c r="NTZ292" s="18"/>
      <c r="NUA292" s="18" t="s">
        <v>324</v>
      </c>
      <c r="NUB292" s="3" t="s">
        <v>19</v>
      </c>
      <c r="NUC292" s="4" t="s">
        <v>626</v>
      </c>
      <c r="NUD292" s="5">
        <v>106650</v>
      </c>
      <c r="NUE292" s="5">
        <v>51975</v>
      </c>
      <c r="NUF292" s="11">
        <v>158625</v>
      </c>
      <c r="NUG292" s="18" t="s">
        <v>319</v>
      </c>
      <c r="NUH292" s="18"/>
      <c r="NUI292" s="18" t="s">
        <v>324</v>
      </c>
      <c r="NUJ292" s="3" t="s">
        <v>19</v>
      </c>
      <c r="NUK292" s="4" t="s">
        <v>626</v>
      </c>
      <c r="NUL292" s="5">
        <v>106650</v>
      </c>
      <c r="NUM292" s="5">
        <v>51975</v>
      </c>
      <c r="NUN292" s="11">
        <v>158625</v>
      </c>
      <c r="NUO292" s="18" t="s">
        <v>319</v>
      </c>
      <c r="NUP292" s="18"/>
      <c r="NUQ292" s="18" t="s">
        <v>324</v>
      </c>
      <c r="NUR292" s="3" t="s">
        <v>19</v>
      </c>
      <c r="NUS292" s="4" t="s">
        <v>626</v>
      </c>
      <c r="NUT292" s="5">
        <v>106650</v>
      </c>
      <c r="NUU292" s="5">
        <v>51975</v>
      </c>
      <c r="NUV292" s="11">
        <v>158625</v>
      </c>
      <c r="NUW292" s="18" t="s">
        <v>319</v>
      </c>
      <c r="NUX292" s="18"/>
      <c r="NUY292" s="18" t="s">
        <v>324</v>
      </c>
      <c r="NUZ292" s="3" t="s">
        <v>19</v>
      </c>
      <c r="NVA292" s="4" t="s">
        <v>626</v>
      </c>
      <c r="NVB292" s="5">
        <v>106650</v>
      </c>
      <c r="NVC292" s="5">
        <v>51975</v>
      </c>
      <c r="NVD292" s="11">
        <v>158625</v>
      </c>
      <c r="NVE292" s="18" t="s">
        <v>319</v>
      </c>
      <c r="NVF292" s="18"/>
      <c r="NVG292" s="18" t="s">
        <v>324</v>
      </c>
      <c r="NVH292" s="3" t="s">
        <v>19</v>
      </c>
      <c r="NVI292" s="4" t="s">
        <v>626</v>
      </c>
      <c r="NVJ292" s="5">
        <v>106650</v>
      </c>
      <c r="NVK292" s="5">
        <v>51975</v>
      </c>
      <c r="NVL292" s="11">
        <v>158625</v>
      </c>
      <c r="NVM292" s="18" t="s">
        <v>319</v>
      </c>
      <c r="NVN292" s="18"/>
      <c r="NVO292" s="18" t="s">
        <v>324</v>
      </c>
      <c r="NVP292" s="3" t="s">
        <v>19</v>
      </c>
      <c r="NVQ292" s="4" t="s">
        <v>626</v>
      </c>
      <c r="NVR292" s="5">
        <v>106650</v>
      </c>
      <c r="NVS292" s="5">
        <v>51975</v>
      </c>
      <c r="NVT292" s="11">
        <v>158625</v>
      </c>
      <c r="NVU292" s="18" t="s">
        <v>319</v>
      </c>
      <c r="NVV292" s="18"/>
      <c r="NVW292" s="18" t="s">
        <v>324</v>
      </c>
      <c r="NVX292" s="3" t="s">
        <v>19</v>
      </c>
      <c r="NVY292" s="4" t="s">
        <v>626</v>
      </c>
      <c r="NVZ292" s="5">
        <v>106650</v>
      </c>
      <c r="NWA292" s="5">
        <v>51975</v>
      </c>
      <c r="NWB292" s="11">
        <v>158625</v>
      </c>
      <c r="NWC292" s="18" t="s">
        <v>319</v>
      </c>
      <c r="NWD292" s="18"/>
      <c r="NWE292" s="18" t="s">
        <v>324</v>
      </c>
      <c r="NWF292" s="3" t="s">
        <v>19</v>
      </c>
      <c r="NWG292" s="4" t="s">
        <v>626</v>
      </c>
      <c r="NWH292" s="5">
        <v>106650</v>
      </c>
      <c r="NWI292" s="5">
        <v>51975</v>
      </c>
      <c r="NWJ292" s="11">
        <v>158625</v>
      </c>
      <c r="NWK292" s="18" t="s">
        <v>319</v>
      </c>
      <c r="NWL292" s="18"/>
      <c r="NWM292" s="18" t="s">
        <v>324</v>
      </c>
      <c r="NWN292" s="3" t="s">
        <v>19</v>
      </c>
      <c r="NWO292" s="4" t="s">
        <v>626</v>
      </c>
      <c r="NWP292" s="5">
        <v>106650</v>
      </c>
      <c r="NWQ292" s="5">
        <v>51975</v>
      </c>
      <c r="NWR292" s="11">
        <v>158625</v>
      </c>
      <c r="NWS292" s="18" t="s">
        <v>319</v>
      </c>
      <c r="NWT292" s="18"/>
      <c r="NWU292" s="18" t="s">
        <v>324</v>
      </c>
      <c r="NWV292" s="3" t="s">
        <v>19</v>
      </c>
      <c r="NWW292" s="4" t="s">
        <v>626</v>
      </c>
      <c r="NWX292" s="5">
        <v>106650</v>
      </c>
      <c r="NWY292" s="5">
        <v>51975</v>
      </c>
      <c r="NWZ292" s="11">
        <v>158625</v>
      </c>
      <c r="NXA292" s="18" t="s">
        <v>319</v>
      </c>
      <c r="NXB292" s="18"/>
      <c r="NXC292" s="18" t="s">
        <v>324</v>
      </c>
      <c r="NXD292" s="3" t="s">
        <v>19</v>
      </c>
      <c r="NXE292" s="4" t="s">
        <v>626</v>
      </c>
      <c r="NXF292" s="5">
        <v>106650</v>
      </c>
      <c r="NXG292" s="5">
        <v>51975</v>
      </c>
      <c r="NXH292" s="11">
        <v>158625</v>
      </c>
      <c r="NXI292" s="18" t="s">
        <v>319</v>
      </c>
      <c r="NXJ292" s="18"/>
      <c r="NXK292" s="18" t="s">
        <v>324</v>
      </c>
      <c r="NXL292" s="3" t="s">
        <v>19</v>
      </c>
      <c r="NXM292" s="4" t="s">
        <v>626</v>
      </c>
      <c r="NXN292" s="5">
        <v>106650</v>
      </c>
      <c r="NXO292" s="5">
        <v>51975</v>
      </c>
      <c r="NXP292" s="11">
        <v>158625</v>
      </c>
      <c r="NXQ292" s="18" t="s">
        <v>319</v>
      </c>
      <c r="NXR292" s="18"/>
      <c r="NXS292" s="18" t="s">
        <v>324</v>
      </c>
      <c r="NXT292" s="3" t="s">
        <v>19</v>
      </c>
      <c r="NXU292" s="4" t="s">
        <v>626</v>
      </c>
      <c r="NXV292" s="5">
        <v>106650</v>
      </c>
      <c r="NXW292" s="5">
        <v>51975</v>
      </c>
      <c r="NXX292" s="11">
        <v>158625</v>
      </c>
      <c r="NXY292" s="18" t="s">
        <v>319</v>
      </c>
      <c r="NXZ292" s="18"/>
      <c r="NYA292" s="18" t="s">
        <v>324</v>
      </c>
      <c r="NYB292" s="3" t="s">
        <v>19</v>
      </c>
      <c r="NYC292" s="4" t="s">
        <v>626</v>
      </c>
      <c r="NYD292" s="5">
        <v>106650</v>
      </c>
      <c r="NYE292" s="5">
        <v>51975</v>
      </c>
      <c r="NYF292" s="11">
        <v>158625</v>
      </c>
      <c r="NYG292" s="18" t="s">
        <v>319</v>
      </c>
      <c r="NYH292" s="18"/>
      <c r="NYI292" s="18" t="s">
        <v>324</v>
      </c>
      <c r="NYJ292" s="3" t="s">
        <v>19</v>
      </c>
      <c r="NYK292" s="4" t="s">
        <v>626</v>
      </c>
      <c r="NYL292" s="5">
        <v>106650</v>
      </c>
      <c r="NYM292" s="5">
        <v>51975</v>
      </c>
      <c r="NYN292" s="11">
        <v>158625</v>
      </c>
      <c r="NYO292" s="18" t="s">
        <v>319</v>
      </c>
      <c r="NYP292" s="18"/>
      <c r="NYQ292" s="18" t="s">
        <v>324</v>
      </c>
      <c r="NYR292" s="3" t="s">
        <v>19</v>
      </c>
      <c r="NYS292" s="4" t="s">
        <v>626</v>
      </c>
      <c r="NYT292" s="5">
        <v>106650</v>
      </c>
      <c r="NYU292" s="5">
        <v>51975</v>
      </c>
      <c r="NYV292" s="11">
        <v>158625</v>
      </c>
      <c r="NYW292" s="18" t="s">
        <v>319</v>
      </c>
      <c r="NYX292" s="18"/>
      <c r="NYY292" s="18" t="s">
        <v>324</v>
      </c>
      <c r="NYZ292" s="3" t="s">
        <v>19</v>
      </c>
      <c r="NZA292" s="4" t="s">
        <v>626</v>
      </c>
      <c r="NZB292" s="5">
        <v>106650</v>
      </c>
      <c r="NZC292" s="5">
        <v>51975</v>
      </c>
      <c r="NZD292" s="11">
        <v>158625</v>
      </c>
      <c r="NZE292" s="18" t="s">
        <v>319</v>
      </c>
      <c r="NZF292" s="18"/>
      <c r="NZG292" s="18" t="s">
        <v>324</v>
      </c>
      <c r="NZH292" s="3" t="s">
        <v>19</v>
      </c>
      <c r="NZI292" s="4" t="s">
        <v>626</v>
      </c>
      <c r="NZJ292" s="5">
        <v>106650</v>
      </c>
      <c r="NZK292" s="5">
        <v>51975</v>
      </c>
      <c r="NZL292" s="11">
        <v>158625</v>
      </c>
      <c r="NZM292" s="18" t="s">
        <v>319</v>
      </c>
      <c r="NZN292" s="18"/>
      <c r="NZO292" s="18" t="s">
        <v>324</v>
      </c>
      <c r="NZP292" s="3" t="s">
        <v>19</v>
      </c>
      <c r="NZQ292" s="4" t="s">
        <v>626</v>
      </c>
      <c r="NZR292" s="5">
        <v>106650</v>
      </c>
      <c r="NZS292" s="5">
        <v>51975</v>
      </c>
      <c r="NZT292" s="11">
        <v>158625</v>
      </c>
      <c r="NZU292" s="18" t="s">
        <v>319</v>
      </c>
      <c r="NZV292" s="18"/>
      <c r="NZW292" s="18" t="s">
        <v>324</v>
      </c>
      <c r="NZX292" s="3" t="s">
        <v>19</v>
      </c>
      <c r="NZY292" s="4" t="s">
        <v>626</v>
      </c>
      <c r="NZZ292" s="5">
        <v>106650</v>
      </c>
      <c r="OAA292" s="5">
        <v>51975</v>
      </c>
      <c r="OAB292" s="11">
        <v>158625</v>
      </c>
      <c r="OAC292" s="18" t="s">
        <v>319</v>
      </c>
      <c r="OAD292" s="18"/>
      <c r="OAE292" s="18" t="s">
        <v>324</v>
      </c>
      <c r="OAF292" s="3" t="s">
        <v>19</v>
      </c>
      <c r="OAG292" s="4" t="s">
        <v>626</v>
      </c>
      <c r="OAH292" s="5">
        <v>106650</v>
      </c>
      <c r="OAI292" s="5">
        <v>51975</v>
      </c>
      <c r="OAJ292" s="11">
        <v>158625</v>
      </c>
      <c r="OAK292" s="18" t="s">
        <v>319</v>
      </c>
      <c r="OAL292" s="18"/>
      <c r="OAM292" s="18" t="s">
        <v>324</v>
      </c>
      <c r="OAN292" s="3" t="s">
        <v>19</v>
      </c>
      <c r="OAO292" s="4" t="s">
        <v>626</v>
      </c>
      <c r="OAP292" s="5">
        <v>106650</v>
      </c>
      <c r="OAQ292" s="5">
        <v>51975</v>
      </c>
      <c r="OAR292" s="11">
        <v>158625</v>
      </c>
      <c r="OAS292" s="18" t="s">
        <v>319</v>
      </c>
      <c r="OAT292" s="18"/>
      <c r="OAU292" s="18" t="s">
        <v>324</v>
      </c>
      <c r="OAV292" s="3" t="s">
        <v>19</v>
      </c>
      <c r="OAW292" s="4" t="s">
        <v>626</v>
      </c>
      <c r="OAX292" s="5">
        <v>106650</v>
      </c>
      <c r="OAY292" s="5">
        <v>51975</v>
      </c>
      <c r="OAZ292" s="11">
        <v>158625</v>
      </c>
      <c r="OBA292" s="18" t="s">
        <v>319</v>
      </c>
      <c r="OBB292" s="18"/>
      <c r="OBC292" s="18" t="s">
        <v>324</v>
      </c>
      <c r="OBD292" s="3" t="s">
        <v>19</v>
      </c>
      <c r="OBE292" s="4" t="s">
        <v>626</v>
      </c>
      <c r="OBF292" s="5">
        <v>106650</v>
      </c>
      <c r="OBG292" s="5">
        <v>51975</v>
      </c>
      <c r="OBH292" s="11">
        <v>158625</v>
      </c>
      <c r="OBI292" s="18" t="s">
        <v>319</v>
      </c>
      <c r="OBJ292" s="18"/>
      <c r="OBK292" s="18" t="s">
        <v>324</v>
      </c>
      <c r="OBL292" s="3" t="s">
        <v>19</v>
      </c>
      <c r="OBM292" s="4" t="s">
        <v>626</v>
      </c>
      <c r="OBN292" s="5">
        <v>106650</v>
      </c>
      <c r="OBO292" s="5">
        <v>51975</v>
      </c>
      <c r="OBP292" s="11">
        <v>158625</v>
      </c>
      <c r="OBQ292" s="18" t="s">
        <v>319</v>
      </c>
      <c r="OBR292" s="18"/>
      <c r="OBS292" s="18" t="s">
        <v>324</v>
      </c>
      <c r="OBT292" s="3" t="s">
        <v>19</v>
      </c>
      <c r="OBU292" s="4" t="s">
        <v>626</v>
      </c>
      <c r="OBV292" s="5">
        <v>106650</v>
      </c>
      <c r="OBW292" s="5">
        <v>51975</v>
      </c>
      <c r="OBX292" s="11">
        <v>158625</v>
      </c>
      <c r="OBY292" s="18" t="s">
        <v>319</v>
      </c>
      <c r="OBZ292" s="18"/>
      <c r="OCA292" s="18" t="s">
        <v>324</v>
      </c>
      <c r="OCB292" s="3" t="s">
        <v>19</v>
      </c>
      <c r="OCC292" s="4" t="s">
        <v>626</v>
      </c>
      <c r="OCD292" s="5">
        <v>106650</v>
      </c>
      <c r="OCE292" s="5">
        <v>51975</v>
      </c>
      <c r="OCF292" s="11">
        <v>158625</v>
      </c>
      <c r="OCG292" s="18" t="s">
        <v>319</v>
      </c>
      <c r="OCH292" s="18"/>
      <c r="OCI292" s="18" t="s">
        <v>324</v>
      </c>
      <c r="OCJ292" s="3" t="s">
        <v>19</v>
      </c>
      <c r="OCK292" s="4" t="s">
        <v>626</v>
      </c>
      <c r="OCL292" s="5">
        <v>106650</v>
      </c>
      <c r="OCM292" s="5">
        <v>51975</v>
      </c>
      <c r="OCN292" s="11">
        <v>158625</v>
      </c>
      <c r="OCO292" s="18" t="s">
        <v>319</v>
      </c>
      <c r="OCP292" s="18"/>
      <c r="OCQ292" s="18" t="s">
        <v>324</v>
      </c>
      <c r="OCR292" s="3" t="s">
        <v>19</v>
      </c>
      <c r="OCS292" s="4" t="s">
        <v>626</v>
      </c>
      <c r="OCT292" s="5">
        <v>106650</v>
      </c>
      <c r="OCU292" s="5">
        <v>51975</v>
      </c>
      <c r="OCV292" s="11">
        <v>158625</v>
      </c>
      <c r="OCW292" s="18" t="s">
        <v>319</v>
      </c>
      <c r="OCX292" s="18"/>
      <c r="OCY292" s="18" t="s">
        <v>324</v>
      </c>
      <c r="OCZ292" s="3" t="s">
        <v>19</v>
      </c>
      <c r="ODA292" s="4" t="s">
        <v>626</v>
      </c>
      <c r="ODB292" s="5">
        <v>106650</v>
      </c>
      <c r="ODC292" s="5">
        <v>51975</v>
      </c>
      <c r="ODD292" s="11">
        <v>158625</v>
      </c>
      <c r="ODE292" s="18" t="s">
        <v>319</v>
      </c>
      <c r="ODF292" s="18"/>
      <c r="ODG292" s="18" t="s">
        <v>324</v>
      </c>
      <c r="ODH292" s="3" t="s">
        <v>19</v>
      </c>
      <c r="ODI292" s="4" t="s">
        <v>626</v>
      </c>
      <c r="ODJ292" s="5">
        <v>106650</v>
      </c>
      <c r="ODK292" s="5">
        <v>51975</v>
      </c>
      <c r="ODL292" s="11">
        <v>158625</v>
      </c>
      <c r="ODM292" s="18" t="s">
        <v>319</v>
      </c>
      <c r="ODN292" s="18"/>
      <c r="ODO292" s="18" t="s">
        <v>324</v>
      </c>
      <c r="ODP292" s="3" t="s">
        <v>19</v>
      </c>
      <c r="ODQ292" s="4" t="s">
        <v>626</v>
      </c>
      <c r="ODR292" s="5">
        <v>106650</v>
      </c>
      <c r="ODS292" s="5">
        <v>51975</v>
      </c>
      <c r="ODT292" s="11">
        <v>158625</v>
      </c>
      <c r="ODU292" s="18" t="s">
        <v>319</v>
      </c>
      <c r="ODV292" s="18"/>
      <c r="ODW292" s="18" t="s">
        <v>324</v>
      </c>
      <c r="ODX292" s="3" t="s">
        <v>19</v>
      </c>
      <c r="ODY292" s="4" t="s">
        <v>626</v>
      </c>
      <c r="ODZ292" s="5">
        <v>106650</v>
      </c>
      <c r="OEA292" s="5">
        <v>51975</v>
      </c>
      <c r="OEB292" s="11">
        <v>158625</v>
      </c>
      <c r="OEC292" s="18" t="s">
        <v>319</v>
      </c>
      <c r="OED292" s="18"/>
      <c r="OEE292" s="18" t="s">
        <v>324</v>
      </c>
      <c r="OEF292" s="3" t="s">
        <v>19</v>
      </c>
      <c r="OEG292" s="4" t="s">
        <v>626</v>
      </c>
      <c r="OEH292" s="5">
        <v>106650</v>
      </c>
      <c r="OEI292" s="5">
        <v>51975</v>
      </c>
      <c r="OEJ292" s="11">
        <v>158625</v>
      </c>
      <c r="OEK292" s="18" t="s">
        <v>319</v>
      </c>
      <c r="OEL292" s="18"/>
      <c r="OEM292" s="18" t="s">
        <v>324</v>
      </c>
      <c r="OEN292" s="3" t="s">
        <v>19</v>
      </c>
      <c r="OEO292" s="4" t="s">
        <v>626</v>
      </c>
      <c r="OEP292" s="5">
        <v>106650</v>
      </c>
      <c r="OEQ292" s="5">
        <v>51975</v>
      </c>
      <c r="OER292" s="11">
        <v>158625</v>
      </c>
      <c r="OES292" s="18" t="s">
        <v>319</v>
      </c>
      <c r="OET292" s="18"/>
      <c r="OEU292" s="18" t="s">
        <v>324</v>
      </c>
      <c r="OEV292" s="3" t="s">
        <v>19</v>
      </c>
      <c r="OEW292" s="4" t="s">
        <v>626</v>
      </c>
      <c r="OEX292" s="5">
        <v>106650</v>
      </c>
      <c r="OEY292" s="5">
        <v>51975</v>
      </c>
      <c r="OEZ292" s="11">
        <v>158625</v>
      </c>
      <c r="OFA292" s="18" t="s">
        <v>319</v>
      </c>
      <c r="OFB292" s="18"/>
      <c r="OFC292" s="18" t="s">
        <v>324</v>
      </c>
      <c r="OFD292" s="3" t="s">
        <v>19</v>
      </c>
      <c r="OFE292" s="4" t="s">
        <v>626</v>
      </c>
      <c r="OFF292" s="5">
        <v>106650</v>
      </c>
      <c r="OFG292" s="5">
        <v>51975</v>
      </c>
      <c r="OFH292" s="11">
        <v>158625</v>
      </c>
      <c r="OFI292" s="18" t="s">
        <v>319</v>
      </c>
      <c r="OFJ292" s="18"/>
      <c r="OFK292" s="18" t="s">
        <v>324</v>
      </c>
      <c r="OFL292" s="3" t="s">
        <v>19</v>
      </c>
      <c r="OFM292" s="4" t="s">
        <v>626</v>
      </c>
      <c r="OFN292" s="5">
        <v>106650</v>
      </c>
      <c r="OFO292" s="5">
        <v>51975</v>
      </c>
      <c r="OFP292" s="11">
        <v>158625</v>
      </c>
      <c r="OFQ292" s="18" t="s">
        <v>319</v>
      </c>
      <c r="OFR292" s="18"/>
      <c r="OFS292" s="18" t="s">
        <v>324</v>
      </c>
      <c r="OFT292" s="3" t="s">
        <v>19</v>
      </c>
      <c r="OFU292" s="4" t="s">
        <v>626</v>
      </c>
      <c r="OFV292" s="5">
        <v>106650</v>
      </c>
      <c r="OFW292" s="5">
        <v>51975</v>
      </c>
      <c r="OFX292" s="11">
        <v>158625</v>
      </c>
      <c r="OFY292" s="18" t="s">
        <v>319</v>
      </c>
      <c r="OFZ292" s="18"/>
      <c r="OGA292" s="18" t="s">
        <v>324</v>
      </c>
      <c r="OGB292" s="3" t="s">
        <v>19</v>
      </c>
      <c r="OGC292" s="4" t="s">
        <v>626</v>
      </c>
      <c r="OGD292" s="5">
        <v>106650</v>
      </c>
      <c r="OGE292" s="5">
        <v>51975</v>
      </c>
      <c r="OGF292" s="11">
        <v>158625</v>
      </c>
      <c r="OGG292" s="18" t="s">
        <v>319</v>
      </c>
      <c r="OGH292" s="18"/>
      <c r="OGI292" s="18" t="s">
        <v>324</v>
      </c>
      <c r="OGJ292" s="3" t="s">
        <v>19</v>
      </c>
      <c r="OGK292" s="4" t="s">
        <v>626</v>
      </c>
      <c r="OGL292" s="5">
        <v>106650</v>
      </c>
      <c r="OGM292" s="5">
        <v>51975</v>
      </c>
      <c r="OGN292" s="11">
        <v>158625</v>
      </c>
      <c r="OGO292" s="18" t="s">
        <v>319</v>
      </c>
      <c r="OGP292" s="18"/>
      <c r="OGQ292" s="18" t="s">
        <v>324</v>
      </c>
      <c r="OGR292" s="3" t="s">
        <v>19</v>
      </c>
      <c r="OGS292" s="4" t="s">
        <v>626</v>
      </c>
      <c r="OGT292" s="5">
        <v>106650</v>
      </c>
      <c r="OGU292" s="5">
        <v>51975</v>
      </c>
      <c r="OGV292" s="11">
        <v>158625</v>
      </c>
      <c r="OGW292" s="18" t="s">
        <v>319</v>
      </c>
      <c r="OGX292" s="18"/>
      <c r="OGY292" s="18" t="s">
        <v>324</v>
      </c>
      <c r="OGZ292" s="3" t="s">
        <v>19</v>
      </c>
      <c r="OHA292" s="4" t="s">
        <v>626</v>
      </c>
      <c r="OHB292" s="5">
        <v>106650</v>
      </c>
      <c r="OHC292" s="5">
        <v>51975</v>
      </c>
      <c r="OHD292" s="11">
        <v>158625</v>
      </c>
      <c r="OHE292" s="18" t="s">
        <v>319</v>
      </c>
      <c r="OHF292" s="18"/>
      <c r="OHG292" s="18" t="s">
        <v>324</v>
      </c>
      <c r="OHH292" s="3" t="s">
        <v>19</v>
      </c>
      <c r="OHI292" s="4" t="s">
        <v>626</v>
      </c>
      <c r="OHJ292" s="5">
        <v>106650</v>
      </c>
      <c r="OHK292" s="5">
        <v>51975</v>
      </c>
      <c r="OHL292" s="11">
        <v>158625</v>
      </c>
      <c r="OHM292" s="18" t="s">
        <v>319</v>
      </c>
      <c r="OHN292" s="18"/>
      <c r="OHO292" s="18" t="s">
        <v>324</v>
      </c>
      <c r="OHP292" s="3" t="s">
        <v>19</v>
      </c>
      <c r="OHQ292" s="4" t="s">
        <v>626</v>
      </c>
      <c r="OHR292" s="5">
        <v>106650</v>
      </c>
      <c r="OHS292" s="5">
        <v>51975</v>
      </c>
      <c r="OHT292" s="11">
        <v>158625</v>
      </c>
      <c r="OHU292" s="18" t="s">
        <v>319</v>
      </c>
      <c r="OHV292" s="18"/>
      <c r="OHW292" s="18" t="s">
        <v>324</v>
      </c>
      <c r="OHX292" s="3" t="s">
        <v>19</v>
      </c>
      <c r="OHY292" s="4" t="s">
        <v>626</v>
      </c>
      <c r="OHZ292" s="5">
        <v>106650</v>
      </c>
      <c r="OIA292" s="5">
        <v>51975</v>
      </c>
      <c r="OIB292" s="11">
        <v>158625</v>
      </c>
      <c r="OIC292" s="18" t="s">
        <v>319</v>
      </c>
      <c r="OID292" s="18"/>
      <c r="OIE292" s="18" t="s">
        <v>324</v>
      </c>
      <c r="OIF292" s="3" t="s">
        <v>19</v>
      </c>
      <c r="OIG292" s="4" t="s">
        <v>626</v>
      </c>
      <c r="OIH292" s="5">
        <v>106650</v>
      </c>
      <c r="OII292" s="5">
        <v>51975</v>
      </c>
      <c r="OIJ292" s="11">
        <v>158625</v>
      </c>
      <c r="OIK292" s="18" t="s">
        <v>319</v>
      </c>
      <c r="OIL292" s="18"/>
      <c r="OIM292" s="18" t="s">
        <v>324</v>
      </c>
      <c r="OIN292" s="3" t="s">
        <v>19</v>
      </c>
      <c r="OIO292" s="4" t="s">
        <v>626</v>
      </c>
      <c r="OIP292" s="5">
        <v>106650</v>
      </c>
      <c r="OIQ292" s="5">
        <v>51975</v>
      </c>
      <c r="OIR292" s="11">
        <v>158625</v>
      </c>
      <c r="OIS292" s="18" t="s">
        <v>319</v>
      </c>
      <c r="OIT292" s="18"/>
      <c r="OIU292" s="18" t="s">
        <v>324</v>
      </c>
      <c r="OIV292" s="3" t="s">
        <v>19</v>
      </c>
      <c r="OIW292" s="4" t="s">
        <v>626</v>
      </c>
      <c r="OIX292" s="5">
        <v>106650</v>
      </c>
      <c r="OIY292" s="5">
        <v>51975</v>
      </c>
      <c r="OIZ292" s="11">
        <v>158625</v>
      </c>
      <c r="OJA292" s="18" t="s">
        <v>319</v>
      </c>
      <c r="OJB292" s="18"/>
      <c r="OJC292" s="18" t="s">
        <v>324</v>
      </c>
      <c r="OJD292" s="3" t="s">
        <v>19</v>
      </c>
      <c r="OJE292" s="4" t="s">
        <v>626</v>
      </c>
      <c r="OJF292" s="5">
        <v>106650</v>
      </c>
      <c r="OJG292" s="5">
        <v>51975</v>
      </c>
      <c r="OJH292" s="11">
        <v>158625</v>
      </c>
      <c r="OJI292" s="18" t="s">
        <v>319</v>
      </c>
      <c r="OJJ292" s="18"/>
      <c r="OJK292" s="18" t="s">
        <v>324</v>
      </c>
      <c r="OJL292" s="3" t="s">
        <v>19</v>
      </c>
      <c r="OJM292" s="4" t="s">
        <v>626</v>
      </c>
      <c r="OJN292" s="5">
        <v>106650</v>
      </c>
      <c r="OJO292" s="5">
        <v>51975</v>
      </c>
      <c r="OJP292" s="11">
        <v>158625</v>
      </c>
      <c r="OJQ292" s="18" t="s">
        <v>319</v>
      </c>
      <c r="OJR292" s="18"/>
      <c r="OJS292" s="18" t="s">
        <v>324</v>
      </c>
      <c r="OJT292" s="3" t="s">
        <v>19</v>
      </c>
      <c r="OJU292" s="4" t="s">
        <v>626</v>
      </c>
      <c r="OJV292" s="5">
        <v>106650</v>
      </c>
      <c r="OJW292" s="5">
        <v>51975</v>
      </c>
      <c r="OJX292" s="11">
        <v>158625</v>
      </c>
      <c r="OJY292" s="18" t="s">
        <v>319</v>
      </c>
      <c r="OJZ292" s="18"/>
      <c r="OKA292" s="18" t="s">
        <v>324</v>
      </c>
      <c r="OKB292" s="3" t="s">
        <v>19</v>
      </c>
      <c r="OKC292" s="4" t="s">
        <v>626</v>
      </c>
      <c r="OKD292" s="5">
        <v>106650</v>
      </c>
      <c r="OKE292" s="5">
        <v>51975</v>
      </c>
      <c r="OKF292" s="11">
        <v>158625</v>
      </c>
      <c r="OKG292" s="18" t="s">
        <v>319</v>
      </c>
      <c r="OKH292" s="18"/>
      <c r="OKI292" s="18" t="s">
        <v>324</v>
      </c>
      <c r="OKJ292" s="3" t="s">
        <v>19</v>
      </c>
      <c r="OKK292" s="4" t="s">
        <v>626</v>
      </c>
      <c r="OKL292" s="5">
        <v>106650</v>
      </c>
      <c r="OKM292" s="5">
        <v>51975</v>
      </c>
      <c r="OKN292" s="11">
        <v>158625</v>
      </c>
      <c r="OKO292" s="18" t="s">
        <v>319</v>
      </c>
      <c r="OKP292" s="18"/>
      <c r="OKQ292" s="18" t="s">
        <v>324</v>
      </c>
      <c r="OKR292" s="3" t="s">
        <v>19</v>
      </c>
      <c r="OKS292" s="4" t="s">
        <v>626</v>
      </c>
      <c r="OKT292" s="5">
        <v>106650</v>
      </c>
      <c r="OKU292" s="5">
        <v>51975</v>
      </c>
      <c r="OKV292" s="11">
        <v>158625</v>
      </c>
      <c r="OKW292" s="18" t="s">
        <v>319</v>
      </c>
      <c r="OKX292" s="18"/>
      <c r="OKY292" s="18" t="s">
        <v>324</v>
      </c>
      <c r="OKZ292" s="3" t="s">
        <v>19</v>
      </c>
      <c r="OLA292" s="4" t="s">
        <v>626</v>
      </c>
      <c r="OLB292" s="5">
        <v>106650</v>
      </c>
      <c r="OLC292" s="5">
        <v>51975</v>
      </c>
      <c r="OLD292" s="11">
        <v>158625</v>
      </c>
      <c r="OLE292" s="18" t="s">
        <v>319</v>
      </c>
      <c r="OLF292" s="18"/>
      <c r="OLG292" s="18" t="s">
        <v>324</v>
      </c>
      <c r="OLH292" s="3" t="s">
        <v>19</v>
      </c>
      <c r="OLI292" s="4" t="s">
        <v>626</v>
      </c>
      <c r="OLJ292" s="5">
        <v>106650</v>
      </c>
      <c r="OLK292" s="5">
        <v>51975</v>
      </c>
      <c r="OLL292" s="11">
        <v>158625</v>
      </c>
      <c r="OLM292" s="18" t="s">
        <v>319</v>
      </c>
      <c r="OLN292" s="18"/>
      <c r="OLO292" s="18" t="s">
        <v>324</v>
      </c>
      <c r="OLP292" s="3" t="s">
        <v>19</v>
      </c>
      <c r="OLQ292" s="4" t="s">
        <v>626</v>
      </c>
      <c r="OLR292" s="5">
        <v>106650</v>
      </c>
      <c r="OLS292" s="5">
        <v>51975</v>
      </c>
      <c r="OLT292" s="11">
        <v>158625</v>
      </c>
      <c r="OLU292" s="18" t="s">
        <v>319</v>
      </c>
      <c r="OLV292" s="18"/>
      <c r="OLW292" s="18" t="s">
        <v>324</v>
      </c>
      <c r="OLX292" s="3" t="s">
        <v>19</v>
      </c>
      <c r="OLY292" s="4" t="s">
        <v>626</v>
      </c>
      <c r="OLZ292" s="5">
        <v>106650</v>
      </c>
      <c r="OMA292" s="5">
        <v>51975</v>
      </c>
      <c r="OMB292" s="11">
        <v>158625</v>
      </c>
      <c r="OMC292" s="18" t="s">
        <v>319</v>
      </c>
      <c r="OMD292" s="18"/>
      <c r="OME292" s="18" t="s">
        <v>324</v>
      </c>
      <c r="OMF292" s="3" t="s">
        <v>19</v>
      </c>
      <c r="OMG292" s="4" t="s">
        <v>626</v>
      </c>
      <c r="OMH292" s="5">
        <v>106650</v>
      </c>
      <c r="OMI292" s="5">
        <v>51975</v>
      </c>
      <c r="OMJ292" s="11">
        <v>158625</v>
      </c>
      <c r="OMK292" s="18" t="s">
        <v>319</v>
      </c>
      <c r="OML292" s="18"/>
      <c r="OMM292" s="18" t="s">
        <v>324</v>
      </c>
      <c r="OMN292" s="3" t="s">
        <v>19</v>
      </c>
      <c r="OMO292" s="4" t="s">
        <v>626</v>
      </c>
      <c r="OMP292" s="5">
        <v>106650</v>
      </c>
      <c r="OMQ292" s="5">
        <v>51975</v>
      </c>
      <c r="OMR292" s="11">
        <v>158625</v>
      </c>
      <c r="OMS292" s="18" t="s">
        <v>319</v>
      </c>
      <c r="OMT292" s="18"/>
      <c r="OMU292" s="18" t="s">
        <v>324</v>
      </c>
      <c r="OMV292" s="3" t="s">
        <v>19</v>
      </c>
      <c r="OMW292" s="4" t="s">
        <v>626</v>
      </c>
      <c r="OMX292" s="5">
        <v>106650</v>
      </c>
      <c r="OMY292" s="5">
        <v>51975</v>
      </c>
      <c r="OMZ292" s="11">
        <v>158625</v>
      </c>
      <c r="ONA292" s="18" t="s">
        <v>319</v>
      </c>
      <c r="ONB292" s="18"/>
      <c r="ONC292" s="18" t="s">
        <v>324</v>
      </c>
      <c r="OND292" s="3" t="s">
        <v>19</v>
      </c>
      <c r="ONE292" s="4" t="s">
        <v>626</v>
      </c>
      <c r="ONF292" s="5">
        <v>106650</v>
      </c>
      <c r="ONG292" s="5">
        <v>51975</v>
      </c>
      <c r="ONH292" s="11">
        <v>158625</v>
      </c>
      <c r="ONI292" s="18" t="s">
        <v>319</v>
      </c>
      <c r="ONJ292" s="18"/>
      <c r="ONK292" s="18" t="s">
        <v>324</v>
      </c>
      <c r="ONL292" s="3" t="s">
        <v>19</v>
      </c>
      <c r="ONM292" s="4" t="s">
        <v>626</v>
      </c>
      <c r="ONN292" s="5">
        <v>106650</v>
      </c>
      <c r="ONO292" s="5">
        <v>51975</v>
      </c>
      <c r="ONP292" s="11">
        <v>158625</v>
      </c>
      <c r="ONQ292" s="18" t="s">
        <v>319</v>
      </c>
      <c r="ONR292" s="18"/>
      <c r="ONS292" s="18" t="s">
        <v>324</v>
      </c>
      <c r="ONT292" s="3" t="s">
        <v>19</v>
      </c>
      <c r="ONU292" s="4" t="s">
        <v>626</v>
      </c>
      <c r="ONV292" s="5">
        <v>106650</v>
      </c>
      <c r="ONW292" s="5">
        <v>51975</v>
      </c>
      <c r="ONX292" s="11">
        <v>158625</v>
      </c>
      <c r="ONY292" s="18" t="s">
        <v>319</v>
      </c>
      <c r="ONZ292" s="18"/>
      <c r="OOA292" s="18" t="s">
        <v>324</v>
      </c>
      <c r="OOB292" s="3" t="s">
        <v>19</v>
      </c>
      <c r="OOC292" s="4" t="s">
        <v>626</v>
      </c>
      <c r="OOD292" s="5">
        <v>106650</v>
      </c>
      <c r="OOE292" s="5">
        <v>51975</v>
      </c>
      <c r="OOF292" s="11">
        <v>158625</v>
      </c>
      <c r="OOG292" s="18" t="s">
        <v>319</v>
      </c>
      <c r="OOH292" s="18"/>
      <c r="OOI292" s="18" t="s">
        <v>324</v>
      </c>
      <c r="OOJ292" s="3" t="s">
        <v>19</v>
      </c>
      <c r="OOK292" s="4" t="s">
        <v>626</v>
      </c>
      <c r="OOL292" s="5">
        <v>106650</v>
      </c>
      <c r="OOM292" s="5">
        <v>51975</v>
      </c>
      <c r="OON292" s="11">
        <v>158625</v>
      </c>
      <c r="OOO292" s="18" t="s">
        <v>319</v>
      </c>
      <c r="OOP292" s="18"/>
      <c r="OOQ292" s="18" t="s">
        <v>324</v>
      </c>
      <c r="OOR292" s="3" t="s">
        <v>19</v>
      </c>
      <c r="OOS292" s="4" t="s">
        <v>626</v>
      </c>
      <c r="OOT292" s="5">
        <v>106650</v>
      </c>
      <c r="OOU292" s="5">
        <v>51975</v>
      </c>
      <c r="OOV292" s="11">
        <v>158625</v>
      </c>
      <c r="OOW292" s="18" t="s">
        <v>319</v>
      </c>
      <c r="OOX292" s="18"/>
      <c r="OOY292" s="18" t="s">
        <v>324</v>
      </c>
      <c r="OOZ292" s="3" t="s">
        <v>19</v>
      </c>
      <c r="OPA292" s="4" t="s">
        <v>626</v>
      </c>
      <c r="OPB292" s="5">
        <v>106650</v>
      </c>
      <c r="OPC292" s="5">
        <v>51975</v>
      </c>
      <c r="OPD292" s="11">
        <v>158625</v>
      </c>
      <c r="OPE292" s="18" t="s">
        <v>319</v>
      </c>
      <c r="OPF292" s="18"/>
      <c r="OPG292" s="18" t="s">
        <v>324</v>
      </c>
      <c r="OPH292" s="3" t="s">
        <v>19</v>
      </c>
      <c r="OPI292" s="4" t="s">
        <v>626</v>
      </c>
      <c r="OPJ292" s="5">
        <v>106650</v>
      </c>
      <c r="OPK292" s="5">
        <v>51975</v>
      </c>
      <c r="OPL292" s="11">
        <v>158625</v>
      </c>
      <c r="OPM292" s="18" t="s">
        <v>319</v>
      </c>
      <c r="OPN292" s="18"/>
      <c r="OPO292" s="18" t="s">
        <v>324</v>
      </c>
      <c r="OPP292" s="3" t="s">
        <v>19</v>
      </c>
      <c r="OPQ292" s="4" t="s">
        <v>626</v>
      </c>
      <c r="OPR292" s="5">
        <v>106650</v>
      </c>
      <c r="OPS292" s="5">
        <v>51975</v>
      </c>
      <c r="OPT292" s="11">
        <v>158625</v>
      </c>
      <c r="OPU292" s="18" t="s">
        <v>319</v>
      </c>
      <c r="OPV292" s="18"/>
      <c r="OPW292" s="18" t="s">
        <v>324</v>
      </c>
      <c r="OPX292" s="3" t="s">
        <v>19</v>
      </c>
      <c r="OPY292" s="4" t="s">
        <v>626</v>
      </c>
      <c r="OPZ292" s="5">
        <v>106650</v>
      </c>
      <c r="OQA292" s="5">
        <v>51975</v>
      </c>
      <c r="OQB292" s="11">
        <v>158625</v>
      </c>
      <c r="OQC292" s="18" t="s">
        <v>319</v>
      </c>
      <c r="OQD292" s="18"/>
      <c r="OQE292" s="18" t="s">
        <v>324</v>
      </c>
      <c r="OQF292" s="3" t="s">
        <v>19</v>
      </c>
      <c r="OQG292" s="4" t="s">
        <v>626</v>
      </c>
      <c r="OQH292" s="5">
        <v>106650</v>
      </c>
      <c r="OQI292" s="5">
        <v>51975</v>
      </c>
      <c r="OQJ292" s="11">
        <v>158625</v>
      </c>
      <c r="OQK292" s="18" t="s">
        <v>319</v>
      </c>
      <c r="OQL292" s="18"/>
      <c r="OQM292" s="18" t="s">
        <v>324</v>
      </c>
      <c r="OQN292" s="3" t="s">
        <v>19</v>
      </c>
      <c r="OQO292" s="4" t="s">
        <v>626</v>
      </c>
      <c r="OQP292" s="5">
        <v>106650</v>
      </c>
      <c r="OQQ292" s="5">
        <v>51975</v>
      </c>
      <c r="OQR292" s="11">
        <v>158625</v>
      </c>
      <c r="OQS292" s="18" t="s">
        <v>319</v>
      </c>
      <c r="OQT292" s="18"/>
      <c r="OQU292" s="18" t="s">
        <v>324</v>
      </c>
      <c r="OQV292" s="3" t="s">
        <v>19</v>
      </c>
      <c r="OQW292" s="4" t="s">
        <v>626</v>
      </c>
      <c r="OQX292" s="5">
        <v>106650</v>
      </c>
      <c r="OQY292" s="5">
        <v>51975</v>
      </c>
      <c r="OQZ292" s="11">
        <v>158625</v>
      </c>
      <c r="ORA292" s="18" t="s">
        <v>319</v>
      </c>
      <c r="ORB292" s="18"/>
      <c r="ORC292" s="18" t="s">
        <v>324</v>
      </c>
      <c r="ORD292" s="3" t="s">
        <v>19</v>
      </c>
      <c r="ORE292" s="4" t="s">
        <v>626</v>
      </c>
      <c r="ORF292" s="5">
        <v>106650</v>
      </c>
      <c r="ORG292" s="5">
        <v>51975</v>
      </c>
      <c r="ORH292" s="11">
        <v>158625</v>
      </c>
      <c r="ORI292" s="18" t="s">
        <v>319</v>
      </c>
      <c r="ORJ292" s="18"/>
      <c r="ORK292" s="18" t="s">
        <v>324</v>
      </c>
      <c r="ORL292" s="3" t="s">
        <v>19</v>
      </c>
      <c r="ORM292" s="4" t="s">
        <v>626</v>
      </c>
      <c r="ORN292" s="5">
        <v>106650</v>
      </c>
      <c r="ORO292" s="5">
        <v>51975</v>
      </c>
      <c r="ORP292" s="11">
        <v>158625</v>
      </c>
      <c r="ORQ292" s="18" t="s">
        <v>319</v>
      </c>
      <c r="ORR292" s="18"/>
      <c r="ORS292" s="18" t="s">
        <v>324</v>
      </c>
      <c r="ORT292" s="3" t="s">
        <v>19</v>
      </c>
      <c r="ORU292" s="4" t="s">
        <v>626</v>
      </c>
      <c r="ORV292" s="5">
        <v>106650</v>
      </c>
      <c r="ORW292" s="5">
        <v>51975</v>
      </c>
      <c r="ORX292" s="11">
        <v>158625</v>
      </c>
      <c r="ORY292" s="18" t="s">
        <v>319</v>
      </c>
      <c r="ORZ292" s="18"/>
      <c r="OSA292" s="18" t="s">
        <v>324</v>
      </c>
      <c r="OSB292" s="3" t="s">
        <v>19</v>
      </c>
      <c r="OSC292" s="4" t="s">
        <v>626</v>
      </c>
      <c r="OSD292" s="5">
        <v>106650</v>
      </c>
      <c r="OSE292" s="5">
        <v>51975</v>
      </c>
      <c r="OSF292" s="11">
        <v>158625</v>
      </c>
      <c r="OSG292" s="18" t="s">
        <v>319</v>
      </c>
      <c r="OSH292" s="18"/>
      <c r="OSI292" s="18" t="s">
        <v>324</v>
      </c>
      <c r="OSJ292" s="3" t="s">
        <v>19</v>
      </c>
      <c r="OSK292" s="4" t="s">
        <v>626</v>
      </c>
      <c r="OSL292" s="5">
        <v>106650</v>
      </c>
      <c r="OSM292" s="5">
        <v>51975</v>
      </c>
      <c r="OSN292" s="11">
        <v>158625</v>
      </c>
      <c r="OSO292" s="18" t="s">
        <v>319</v>
      </c>
      <c r="OSP292" s="18"/>
      <c r="OSQ292" s="18" t="s">
        <v>324</v>
      </c>
      <c r="OSR292" s="3" t="s">
        <v>19</v>
      </c>
      <c r="OSS292" s="4" t="s">
        <v>626</v>
      </c>
      <c r="OST292" s="5">
        <v>106650</v>
      </c>
      <c r="OSU292" s="5">
        <v>51975</v>
      </c>
      <c r="OSV292" s="11">
        <v>158625</v>
      </c>
      <c r="OSW292" s="18" t="s">
        <v>319</v>
      </c>
      <c r="OSX292" s="18"/>
      <c r="OSY292" s="18" t="s">
        <v>324</v>
      </c>
      <c r="OSZ292" s="3" t="s">
        <v>19</v>
      </c>
      <c r="OTA292" s="4" t="s">
        <v>626</v>
      </c>
      <c r="OTB292" s="5">
        <v>106650</v>
      </c>
      <c r="OTC292" s="5">
        <v>51975</v>
      </c>
      <c r="OTD292" s="11">
        <v>158625</v>
      </c>
      <c r="OTE292" s="18" t="s">
        <v>319</v>
      </c>
      <c r="OTF292" s="18"/>
      <c r="OTG292" s="18" t="s">
        <v>324</v>
      </c>
      <c r="OTH292" s="3" t="s">
        <v>19</v>
      </c>
      <c r="OTI292" s="4" t="s">
        <v>626</v>
      </c>
      <c r="OTJ292" s="5">
        <v>106650</v>
      </c>
      <c r="OTK292" s="5">
        <v>51975</v>
      </c>
      <c r="OTL292" s="11">
        <v>158625</v>
      </c>
      <c r="OTM292" s="18" t="s">
        <v>319</v>
      </c>
      <c r="OTN292" s="18"/>
      <c r="OTO292" s="18" t="s">
        <v>324</v>
      </c>
      <c r="OTP292" s="3" t="s">
        <v>19</v>
      </c>
      <c r="OTQ292" s="4" t="s">
        <v>626</v>
      </c>
      <c r="OTR292" s="5">
        <v>106650</v>
      </c>
      <c r="OTS292" s="5">
        <v>51975</v>
      </c>
      <c r="OTT292" s="11">
        <v>158625</v>
      </c>
      <c r="OTU292" s="18" t="s">
        <v>319</v>
      </c>
      <c r="OTV292" s="18"/>
      <c r="OTW292" s="18" t="s">
        <v>324</v>
      </c>
      <c r="OTX292" s="3" t="s">
        <v>19</v>
      </c>
      <c r="OTY292" s="4" t="s">
        <v>626</v>
      </c>
      <c r="OTZ292" s="5">
        <v>106650</v>
      </c>
      <c r="OUA292" s="5">
        <v>51975</v>
      </c>
      <c r="OUB292" s="11">
        <v>158625</v>
      </c>
      <c r="OUC292" s="18" t="s">
        <v>319</v>
      </c>
      <c r="OUD292" s="18"/>
      <c r="OUE292" s="18" t="s">
        <v>324</v>
      </c>
      <c r="OUF292" s="3" t="s">
        <v>19</v>
      </c>
      <c r="OUG292" s="4" t="s">
        <v>626</v>
      </c>
      <c r="OUH292" s="5">
        <v>106650</v>
      </c>
      <c r="OUI292" s="5">
        <v>51975</v>
      </c>
      <c r="OUJ292" s="11">
        <v>158625</v>
      </c>
      <c r="OUK292" s="18" t="s">
        <v>319</v>
      </c>
      <c r="OUL292" s="18"/>
      <c r="OUM292" s="18" t="s">
        <v>324</v>
      </c>
      <c r="OUN292" s="3" t="s">
        <v>19</v>
      </c>
      <c r="OUO292" s="4" t="s">
        <v>626</v>
      </c>
      <c r="OUP292" s="5">
        <v>106650</v>
      </c>
      <c r="OUQ292" s="5">
        <v>51975</v>
      </c>
      <c r="OUR292" s="11">
        <v>158625</v>
      </c>
      <c r="OUS292" s="18" t="s">
        <v>319</v>
      </c>
      <c r="OUT292" s="18"/>
      <c r="OUU292" s="18" t="s">
        <v>324</v>
      </c>
      <c r="OUV292" s="3" t="s">
        <v>19</v>
      </c>
      <c r="OUW292" s="4" t="s">
        <v>626</v>
      </c>
      <c r="OUX292" s="5">
        <v>106650</v>
      </c>
      <c r="OUY292" s="5">
        <v>51975</v>
      </c>
      <c r="OUZ292" s="11">
        <v>158625</v>
      </c>
      <c r="OVA292" s="18" t="s">
        <v>319</v>
      </c>
      <c r="OVB292" s="18"/>
      <c r="OVC292" s="18" t="s">
        <v>324</v>
      </c>
      <c r="OVD292" s="3" t="s">
        <v>19</v>
      </c>
      <c r="OVE292" s="4" t="s">
        <v>626</v>
      </c>
      <c r="OVF292" s="5">
        <v>106650</v>
      </c>
      <c r="OVG292" s="5">
        <v>51975</v>
      </c>
      <c r="OVH292" s="11">
        <v>158625</v>
      </c>
      <c r="OVI292" s="18" t="s">
        <v>319</v>
      </c>
      <c r="OVJ292" s="18"/>
      <c r="OVK292" s="18" t="s">
        <v>324</v>
      </c>
      <c r="OVL292" s="3" t="s">
        <v>19</v>
      </c>
      <c r="OVM292" s="4" t="s">
        <v>626</v>
      </c>
      <c r="OVN292" s="5">
        <v>106650</v>
      </c>
      <c r="OVO292" s="5">
        <v>51975</v>
      </c>
      <c r="OVP292" s="11">
        <v>158625</v>
      </c>
      <c r="OVQ292" s="18" t="s">
        <v>319</v>
      </c>
      <c r="OVR292" s="18"/>
      <c r="OVS292" s="18" t="s">
        <v>324</v>
      </c>
      <c r="OVT292" s="3" t="s">
        <v>19</v>
      </c>
      <c r="OVU292" s="4" t="s">
        <v>626</v>
      </c>
      <c r="OVV292" s="5">
        <v>106650</v>
      </c>
      <c r="OVW292" s="5">
        <v>51975</v>
      </c>
      <c r="OVX292" s="11">
        <v>158625</v>
      </c>
      <c r="OVY292" s="18" t="s">
        <v>319</v>
      </c>
      <c r="OVZ292" s="18"/>
      <c r="OWA292" s="18" t="s">
        <v>324</v>
      </c>
      <c r="OWB292" s="3" t="s">
        <v>19</v>
      </c>
      <c r="OWC292" s="4" t="s">
        <v>626</v>
      </c>
      <c r="OWD292" s="5">
        <v>106650</v>
      </c>
      <c r="OWE292" s="5">
        <v>51975</v>
      </c>
      <c r="OWF292" s="11">
        <v>158625</v>
      </c>
      <c r="OWG292" s="18" t="s">
        <v>319</v>
      </c>
      <c r="OWH292" s="18"/>
      <c r="OWI292" s="18" t="s">
        <v>324</v>
      </c>
      <c r="OWJ292" s="3" t="s">
        <v>19</v>
      </c>
      <c r="OWK292" s="4" t="s">
        <v>626</v>
      </c>
      <c r="OWL292" s="5">
        <v>106650</v>
      </c>
      <c r="OWM292" s="5">
        <v>51975</v>
      </c>
      <c r="OWN292" s="11">
        <v>158625</v>
      </c>
      <c r="OWO292" s="18" t="s">
        <v>319</v>
      </c>
      <c r="OWP292" s="18"/>
      <c r="OWQ292" s="18" t="s">
        <v>324</v>
      </c>
      <c r="OWR292" s="3" t="s">
        <v>19</v>
      </c>
      <c r="OWS292" s="4" t="s">
        <v>626</v>
      </c>
      <c r="OWT292" s="5">
        <v>106650</v>
      </c>
      <c r="OWU292" s="5">
        <v>51975</v>
      </c>
      <c r="OWV292" s="11">
        <v>158625</v>
      </c>
      <c r="OWW292" s="18" t="s">
        <v>319</v>
      </c>
      <c r="OWX292" s="18"/>
      <c r="OWY292" s="18" t="s">
        <v>324</v>
      </c>
      <c r="OWZ292" s="3" t="s">
        <v>19</v>
      </c>
      <c r="OXA292" s="4" t="s">
        <v>626</v>
      </c>
      <c r="OXB292" s="5">
        <v>106650</v>
      </c>
      <c r="OXC292" s="5">
        <v>51975</v>
      </c>
      <c r="OXD292" s="11">
        <v>158625</v>
      </c>
      <c r="OXE292" s="18" t="s">
        <v>319</v>
      </c>
      <c r="OXF292" s="18"/>
      <c r="OXG292" s="18" t="s">
        <v>324</v>
      </c>
      <c r="OXH292" s="3" t="s">
        <v>19</v>
      </c>
      <c r="OXI292" s="4" t="s">
        <v>626</v>
      </c>
      <c r="OXJ292" s="5">
        <v>106650</v>
      </c>
      <c r="OXK292" s="5">
        <v>51975</v>
      </c>
      <c r="OXL292" s="11">
        <v>158625</v>
      </c>
      <c r="OXM292" s="18" t="s">
        <v>319</v>
      </c>
      <c r="OXN292" s="18"/>
      <c r="OXO292" s="18" t="s">
        <v>324</v>
      </c>
      <c r="OXP292" s="3" t="s">
        <v>19</v>
      </c>
      <c r="OXQ292" s="4" t="s">
        <v>626</v>
      </c>
      <c r="OXR292" s="5">
        <v>106650</v>
      </c>
      <c r="OXS292" s="5">
        <v>51975</v>
      </c>
      <c r="OXT292" s="11">
        <v>158625</v>
      </c>
      <c r="OXU292" s="18" t="s">
        <v>319</v>
      </c>
      <c r="OXV292" s="18"/>
      <c r="OXW292" s="18" t="s">
        <v>324</v>
      </c>
      <c r="OXX292" s="3" t="s">
        <v>19</v>
      </c>
      <c r="OXY292" s="4" t="s">
        <v>626</v>
      </c>
      <c r="OXZ292" s="5">
        <v>106650</v>
      </c>
      <c r="OYA292" s="5">
        <v>51975</v>
      </c>
      <c r="OYB292" s="11">
        <v>158625</v>
      </c>
      <c r="OYC292" s="18" t="s">
        <v>319</v>
      </c>
      <c r="OYD292" s="18"/>
      <c r="OYE292" s="18" t="s">
        <v>324</v>
      </c>
      <c r="OYF292" s="3" t="s">
        <v>19</v>
      </c>
      <c r="OYG292" s="4" t="s">
        <v>626</v>
      </c>
      <c r="OYH292" s="5">
        <v>106650</v>
      </c>
      <c r="OYI292" s="5">
        <v>51975</v>
      </c>
      <c r="OYJ292" s="11">
        <v>158625</v>
      </c>
      <c r="OYK292" s="18" t="s">
        <v>319</v>
      </c>
      <c r="OYL292" s="18"/>
      <c r="OYM292" s="18" t="s">
        <v>324</v>
      </c>
      <c r="OYN292" s="3" t="s">
        <v>19</v>
      </c>
      <c r="OYO292" s="4" t="s">
        <v>626</v>
      </c>
      <c r="OYP292" s="5">
        <v>106650</v>
      </c>
      <c r="OYQ292" s="5">
        <v>51975</v>
      </c>
      <c r="OYR292" s="11">
        <v>158625</v>
      </c>
      <c r="OYS292" s="18" t="s">
        <v>319</v>
      </c>
      <c r="OYT292" s="18"/>
      <c r="OYU292" s="18" t="s">
        <v>324</v>
      </c>
      <c r="OYV292" s="3" t="s">
        <v>19</v>
      </c>
      <c r="OYW292" s="4" t="s">
        <v>626</v>
      </c>
      <c r="OYX292" s="5">
        <v>106650</v>
      </c>
      <c r="OYY292" s="5">
        <v>51975</v>
      </c>
      <c r="OYZ292" s="11">
        <v>158625</v>
      </c>
      <c r="OZA292" s="18" t="s">
        <v>319</v>
      </c>
      <c r="OZB292" s="18"/>
      <c r="OZC292" s="18" t="s">
        <v>324</v>
      </c>
      <c r="OZD292" s="3" t="s">
        <v>19</v>
      </c>
      <c r="OZE292" s="4" t="s">
        <v>626</v>
      </c>
      <c r="OZF292" s="5">
        <v>106650</v>
      </c>
      <c r="OZG292" s="5">
        <v>51975</v>
      </c>
      <c r="OZH292" s="11">
        <v>158625</v>
      </c>
      <c r="OZI292" s="18" t="s">
        <v>319</v>
      </c>
      <c r="OZJ292" s="18"/>
      <c r="OZK292" s="18" t="s">
        <v>324</v>
      </c>
      <c r="OZL292" s="3" t="s">
        <v>19</v>
      </c>
      <c r="OZM292" s="4" t="s">
        <v>626</v>
      </c>
      <c r="OZN292" s="5">
        <v>106650</v>
      </c>
      <c r="OZO292" s="5">
        <v>51975</v>
      </c>
      <c r="OZP292" s="11">
        <v>158625</v>
      </c>
      <c r="OZQ292" s="18" t="s">
        <v>319</v>
      </c>
      <c r="OZR292" s="18"/>
      <c r="OZS292" s="18" t="s">
        <v>324</v>
      </c>
      <c r="OZT292" s="3" t="s">
        <v>19</v>
      </c>
      <c r="OZU292" s="4" t="s">
        <v>626</v>
      </c>
      <c r="OZV292" s="5">
        <v>106650</v>
      </c>
      <c r="OZW292" s="5">
        <v>51975</v>
      </c>
      <c r="OZX292" s="11">
        <v>158625</v>
      </c>
      <c r="OZY292" s="18" t="s">
        <v>319</v>
      </c>
      <c r="OZZ292" s="18"/>
      <c r="PAA292" s="18" t="s">
        <v>324</v>
      </c>
      <c r="PAB292" s="3" t="s">
        <v>19</v>
      </c>
      <c r="PAC292" s="4" t="s">
        <v>626</v>
      </c>
      <c r="PAD292" s="5">
        <v>106650</v>
      </c>
      <c r="PAE292" s="5">
        <v>51975</v>
      </c>
      <c r="PAF292" s="11">
        <v>158625</v>
      </c>
      <c r="PAG292" s="18" t="s">
        <v>319</v>
      </c>
      <c r="PAH292" s="18"/>
      <c r="PAI292" s="18" t="s">
        <v>324</v>
      </c>
      <c r="PAJ292" s="3" t="s">
        <v>19</v>
      </c>
      <c r="PAK292" s="4" t="s">
        <v>626</v>
      </c>
      <c r="PAL292" s="5">
        <v>106650</v>
      </c>
      <c r="PAM292" s="5">
        <v>51975</v>
      </c>
      <c r="PAN292" s="11">
        <v>158625</v>
      </c>
      <c r="PAO292" s="18" t="s">
        <v>319</v>
      </c>
      <c r="PAP292" s="18"/>
      <c r="PAQ292" s="18" t="s">
        <v>324</v>
      </c>
      <c r="PAR292" s="3" t="s">
        <v>19</v>
      </c>
      <c r="PAS292" s="4" t="s">
        <v>626</v>
      </c>
      <c r="PAT292" s="5">
        <v>106650</v>
      </c>
      <c r="PAU292" s="5">
        <v>51975</v>
      </c>
      <c r="PAV292" s="11">
        <v>158625</v>
      </c>
      <c r="PAW292" s="18" t="s">
        <v>319</v>
      </c>
      <c r="PAX292" s="18"/>
      <c r="PAY292" s="18" t="s">
        <v>324</v>
      </c>
      <c r="PAZ292" s="3" t="s">
        <v>19</v>
      </c>
      <c r="PBA292" s="4" t="s">
        <v>626</v>
      </c>
      <c r="PBB292" s="5">
        <v>106650</v>
      </c>
      <c r="PBC292" s="5">
        <v>51975</v>
      </c>
      <c r="PBD292" s="11">
        <v>158625</v>
      </c>
      <c r="PBE292" s="18" t="s">
        <v>319</v>
      </c>
      <c r="PBF292" s="18"/>
      <c r="PBG292" s="18" t="s">
        <v>324</v>
      </c>
      <c r="PBH292" s="3" t="s">
        <v>19</v>
      </c>
      <c r="PBI292" s="4" t="s">
        <v>626</v>
      </c>
      <c r="PBJ292" s="5">
        <v>106650</v>
      </c>
      <c r="PBK292" s="5">
        <v>51975</v>
      </c>
      <c r="PBL292" s="11">
        <v>158625</v>
      </c>
      <c r="PBM292" s="18" t="s">
        <v>319</v>
      </c>
      <c r="PBN292" s="18"/>
      <c r="PBO292" s="18" t="s">
        <v>324</v>
      </c>
      <c r="PBP292" s="3" t="s">
        <v>19</v>
      </c>
      <c r="PBQ292" s="4" t="s">
        <v>626</v>
      </c>
      <c r="PBR292" s="5">
        <v>106650</v>
      </c>
      <c r="PBS292" s="5">
        <v>51975</v>
      </c>
      <c r="PBT292" s="11">
        <v>158625</v>
      </c>
      <c r="PBU292" s="18" t="s">
        <v>319</v>
      </c>
      <c r="PBV292" s="18"/>
      <c r="PBW292" s="18" t="s">
        <v>324</v>
      </c>
      <c r="PBX292" s="3" t="s">
        <v>19</v>
      </c>
      <c r="PBY292" s="4" t="s">
        <v>626</v>
      </c>
      <c r="PBZ292" s="5">
        <v>106650</v>
      </c>
      <c r="PCA292" s="5">
        <v>51975</v>
      </c>
      <c r="PCB292" s="11">
        <v>158625</v>
      </c>
      <c r="PCC292" s="18" t="s">
        <v>319</v>
      </c>
      <c r="PCD292" s="18"/>
      <c r="PCE292" s="18" t="s">
        <v>324</v>
      </c>
      <c r="PCF292" s="3" t="s">
        <v>19</v>
      </c>
      <c r="PCG292" s="4" t="s">
        <v>626</v>
      </c>
      <c r="PCH292" s="5">
        <v>106650</v>
      </c>
      <c r="PCI292" s="5">
        <v>51975</v>
      </c>
      <c r="PCJ292" s="11">
        <v>158625</v>
      </c>
      <c r="PCK292" s="18" t="s">
        <v>319</v>
      </c>
      <c r="PCL292" s="18"/>
      <c r="PCM292" s="18" t="s">
        <v>324</v>
      </c>
      <c r="PCN292" s="3" t="s">
        <v>19</v>
      </c>
      <c r="PCO292" s="4" t="s">
        <v>626</v>
      </c>
      <c r="PCP292" s="5">
        <v>106650</v>
      </c>
      <c r="PCQ292" s="5">
        <v>51975</v>
      </c>
      <c r="PCR292" s="11">
        <v>158625</v>
      </c>
      <c r="PCS292" s="18" t="s">
        <v>319</v>
      </c>
      <c r="PCT292" s="18"/>
      <c r="PCU292" s="18" t="s">
        <v>324</v>
      </c>
      <c r="PCV292" s="3" t="s">
        <v>19</v>
      </c>
      <c r="PCW292" s="4" t="s">
        <v>626</v>
      </c>
      <c r="PCX292" s="5">
        <v>106650</v>
      </c>
      <c r="PCY292" s="5">
        <v>51975</v>
      </c>
      <c r="PCZ292" s="11">
        <v>158625</v>
      </c>
      <c r="PDA292" s="18" t="s">
        <v>319</v>
      </c>
      <c r="PDB292" s="18"/>
      <c r="PDC292" s="18" t="s">
        <v>324</v>
      </c>
      <c r="PDD292" s="3" t="s">
        <v>19</v>
      </c>
      <c r="PDE292" s="4" t="s">
        <v>626</v>
      </c>
      <c r="PDF292" s="5">
        <v>106650</v>
      </c>
      <c r="PDG292" s="5">
        <v>51975</v>
      </c>
      <c r="PDH292" s="11">
        <v>158625</v>
      </c>
      <c r="PDI292" s="18" t="s">
        <v>319</v>
      </c>
      <c r="PDJ292" s="18"/>
      <c r="PDK292" s="18" t="s">
        <v>324</v>
      </c>
      <c r="PDL292" s="3" t="s">
        <v>19</v>
      </c>
      <c r="PDM292" s="4" t="s">
        <v>626</v>
      </c>
      <c r="PDN292" s="5">
        <v>106650</v>
      </c>
      <c r="PDO292" s="5">
        <v>51975</v>
      </c>
      <c r="PDP292" s="11">
        <v>158625</v>
      </c>
      <c r="PDQ292" s="18" t="s">
        <v>319</v>
      </c>
      <c r="PDR292" s="18"/>
      <c r="PDS292" s="18" t="s">
        <v>324</v>
      </c>
      <c r="PDT292" s="3" t="s">
        <v>19</v>
      </c>
      <c r="PDU292" s="4" t="s">
        <v>626</v>
      </c>
      <c r="PDV292" s="5">
        <v>106650</v>
      </c>
      <c r="PDW292" s="5">
        <v>51975</v>
      </c>
      <c r="PDX292" s="11">
        <v>158625</v>
      </c>
      <c r="PDY292" s="18" t="s">
        <v>319</v>
      </c>
      <c r="PDZ292" s="18"/>
      <c r="PEA292" s="18" t="s">
        <v>324</v>
      </c>
      <c r="PEB292" s="3" t="s">
        <v>19</v>
      </c>
      <c r="PEC292" s="4" t="s">
        <v>626</v>
      </c>
      <c r="PED292" s="5">
        <v>106650</v>
      </c>
      <c r="PEE292" s="5">
        <v>51975</v>
      </c>
      <c r="PEF292" s="11">
        <v>158625</v>
      </c>
      <c r="PEG292" s="18" t="s">
        <v>319</v>
      </c>
      <c r="PEH292" s="18"/>
      <c r="PEI292" s="18" t="s">
        <v>324</v>
      </c>
      <c r="PEJ292" s="3" t="s">
        <v>19</v>
      </c>
      <c r="PEK292" s="4" t="s">
        <v>626</v>
      </c>
      <c r="PEL292" s="5">
        <v>106650</v>
      </c>
      <c r="PEM292" s="5">
        <v>51975</v>
      </c>
      <c r="PEN292" s="11">
        <v>158625</v>
      </c>
      <c r="PEO292" s="18" t="s">
        <v>319</v>
      </c>
      <c r="PEP292" s="18"/>
      <c r="PEQ292" s="18" t="s">
        <v>324</v>
      </c>
      <c r="PER292" s="3" t="s">
        <v>19</v>
      </c>
      <c r="PES292" s="4" t="s">
        <v>626</v>
      </c>
      <c r="PET292" s="5">
        <v>106650</v>
      </c>
      <c r="PEU292" s="5">
        <v>51975</v>
      </c>
      <c r="PEV292" s="11">
        <v>158625</v>
      </c>
      <c r="PEW292" s="18" t="s">
        <v>319</v>
      </c>
      <c r="PEX292" s="18"/>
      <c r="PEY292" s="18" t="s">
        <v>324</v>
      </c>
      <c r="PEZ292" s="3" t="s">
        <v>19</v>
      </c>
      <c r="PFA292" s="4" t="s">
        <v>626</v>
      </c>
      <c r="PFB292" s="5">
        <v>106650</v>
      </c>
      <c r="PFC292" s="5">
        <v>51975</v>
      </c>
      <c r="PFD292" s="11">
        <v>158625</v>
      </c>
      <c r="PFE292" s="18" t="s">
        <v>319</v>
      </c>
      <c r="PFF292" s="18"/>
      <c r="PFG292" s="18" t="s">
        <v>324</v>
      </c>
      <c r="PFH292" s="3" t="s">
        <v>19</v>
      </c>
      <c r="PFI292" s="4" t="s">
        <v>626</v>
      </c>
      <c r="PFJ292" s="5">
        <v>106650</v>
      </c>
      <c r="PFK292" s="5">
        <v>51975</v>
      </c>
      <c r="PFL292" s="11">
        <v>158625</v>
      </c>
      <c r="PFM292" s="18" t="s">
        <v>319</v>
      </c>
      <c r="PFN292" s="18"/>
      <c r="PFO292" s="18" t="s">
        <v>324</v>
      </c>
      <c r="PFP292" s="3" t="s">
        <v>19</v>
      </c>
      <c r="PFQ292" s="4" t="s">
        <v>626</v>
      </c>
      <c r="PFR292" s="5">
        <v>106650</v>
      </c>
      <c r="PFS292" s="5">
        <v>51975</v>
      </c>
      <c r="PFT292" s="11">
        <v>158625</v>
      </c>
      <c r="PFU292" s="18" t="s">
        <v>319</v>
      </c>
      <c r="PFV292" s="18"/>
      <c r="PFW292" s="18" t="s">
        <v>324</v>
      </c>
      <c r="PFX292" s="3" t="s">
        <v>19</v>
      </c>
      <c r="PFY292" s="4" t="s">
        <v>626</v>
      </c>
      <c r="PFZ292" s="5">
        <v>106650</v>
      </c>
      <c r="PGA292" s="5">
        <v>51975</v>
      </c>
      <c r="PGB292" s="11">
        <v>158625</v>
      </c>
      <c r="PGC292" s="18" t="s">
        <v>319</v>
      </c>
      <c r="PGD292" s="18"/>
      <c r="PGE292" s="18" t="s">
        <v>324</v>
      </c>
      <c r="PGF292" s="3" t="s">
        <v>19</v>
      </c>
      <c r="PGG292" s="4" t="s">
        <v>626</v>
      </c>
      <c r="PGH292" s="5">
        <v>106650</v>
      </c>
      <c r="PGI292" s="5">
        <v>51975</v>
      </c>
      <c r="PGJ292" s="11">
        <v>158625</v>
      </c>
      <c r="PGK292" s="18" t="s">
        <v>319</v>
      </c>
      <c r="PGL292" s="18"/>
      <c r="PGM292" s="18" t="s">
        <v>324</v>
      </c>
      <c r="PGN292" s="3" t="s">
        <v>19</v>
      </c>
      <c r="PGO292" s="4" t="s">
        <v>626</v>
      </c>
      <c r="PGP292" s="5">
        <v>106650</v>
      </c>
      <c r="PGQ292" s="5">
        <v>51975</v>
      </c>
      <c r="PGR292" s="11">
        <v>158625</v>
      </c>
      <c r="PGS292" s="18" t="s">
        <v>319</v>
      </c>
      <c r="PGT292" s="18"/>
      <c r="PGU292" s="18" t="s">
        <v>324</v>
      </c>
      <c r="PGV292" s="3" t="s">
        <v>19</v>
      </c>
      <c r="PGW292" s="4" t="s">
        <v>626</v>
      </c>
      <c r="PGX292" s="5">
        <v>106650</v>
      </c>
      <c r="PGY292" s="5">
        <v>51975</v>
      </c>
      <c r="PGZ292" s="11">
        <v>158625</v>
      </c>
      <c r="PHA292" s="18" t="s">
        <v>319</v>
      </c>
      <c r="PHB292" s="18"/>
      <c r="PHC292" s="18" t="s">
        <v>324</v>
      </c>
      <c r="PHD292" s="3" t="s">
        <v>19</v>
      </c>
      <c r="PHE292" s="4" t="s">
        <v>626</v>
      </c>
      <c r="PHF292" s="5">
        <v>106650</v>
      </c>
      <c r="PHG292" s="5">
        <v>51975</v>
      </c>
      <c r="PHH292" s="11">
        <v>158625</v>
      </c>
      <c r="PHI292" s="18" t="s">
        <v>319</v>
      </c>
      <c r="PHJ292" s="18"/>
      <c r="PHK292" s="18" t="s">
        <v>324</v>
      </c>
      <c r="PHL292" s="3" t="s">
        <v>19</v>
      </c>
      <c r="PHM292" s="4" t="s">
        <v>626</v>
      </c>
      <c r="PHN292" s="5">
        <v>106650</v>
      </c>
      <c r="PHO292" s="5">
        <v>51975</v>
      </c>
      <c r="PHP292" s="11">
        <v>158625</v>
      </c>
      <c r="PHQ292" s="18" t="s">
        <v>319</v>
      </c>
      <c r="PHR292" s="18"/>
      <c r="PHS292" s="18" t="s">
        <v>324</v>
      </c>
      <c r="PHT292" s="3" t="s">
        <v>19</v>
      </c>
      <c r="PHU292" s="4" t="s">
        <v>626</v>
      </c>
      <c r="PHV292" s="5">
        <v>106650</v>
      </c>
      <c r="PHW292" s="5">
        <v>51975</v>
      </c>
      <c r="PHX292" s="11">
        <v>158625</v>
      </c>
      <c r="PHY292" s="18" t="s">
        <v>319</v>
      </c>
      <c r="PHZ292" s="18"/>
      <c r="PIA292" s="18" t="s">
        <v>324</v>
      </c>
      <c r="PIB292" s="3" t="s">
        <v>19</v>
      </c>
      <c r="PIC292" s="4" t="s">
        <v>626</v>
      </c>
      <c r="PID292" s="5">
        <v>106650</v>
      </c>
      <c r="PIE292" s="5">
        <v>51975</v>
      </c>
      <c r="PIF292" s="11">
        <v>158625</v>
      </c>
      <c r="PIG292" s="18" t="s">
        <v>319</v>
      </c>
      <c r="PIH292" s="18"/>
      <c r="PII292" s="18" t="s">
        <v>324</v>
      </c>
      <c r="PIJ292" s="3" t="s">
        <v>19</v>
      </c>
      <c r="PIK292" s="4" t="s">
        <v>626</v>
      </c>
      <c r="PIL292" s="5">
        <v>106650</v>
      </c>
      <c r="PIM292" s="5">
        <v>51975</v>
      </c>
      <c r="PIN292" s="11">
        <v>158625</v>
      </c>
      <c r="PIO292" s="18" t="s">
        <v>319</v>
      </c>
      <c r="PIP292" s="18"/>
      <c r="PIQ292" s="18" t="s">
        <v>324</v>
      </c>
      <c r="PIR292" s="3" t="s">
        <v>19</v>
      </c>
      <c r="PIS292" s="4" t="s">
        <v>626</v>
      </c>
      <c r="PIT292" s="5">
        <v>106650</v>
      </c>
      <c r="PIU292" s="5">
        <v>51975</v>
      </c>
      <c r="PIV292" s="11">
        <v>158625</v>
      </c>
      <c r="PIW292" s="18" t="s">
        <v>319</v>
      </c>
      <c r="PIX292" s="18"/>
      <c r="PIY292" s="18" t="s">
        <v>324</v>
      </c>
      <c r="PIZ292" s="3" t="s">
        <v>19</v>
      </c>
      <c r="PJA292" s="4" t="s">
        <v>626</v>
      </c>
      <c r="PJB292" s="5">
        <v>106650</v>
      </c>
      <c r="PJC292" s="5">
        <v>51975</v>
      </c>
      <c r="PJD292" s="11">
        <v>158625</v>
      </c>
      <c r="PJE292" s="18" t="s">
        <v>319</v>
      </c>
      <c r="PJF292" s="18"/>
      <c r="PJG292" s="18" t="s">
        <v>324</v>
      </c>
      <c r="PJH292" s="3" t="s">
        <v>19</v>
      </c>
      <c r="PJI292" s="4" t="s">
        <v>626</v>
      </c>
      <c r="PJJ292" s="5">
        <v>106650</v>
      </c>
      <c r="PJK292" s="5">
        <v>51975</v>
      </c>
      <c r="PJL292" s="11">
        <v>158625</v>
      </c>
      <c r="PJM292" s="18" t="s">
        <v>319</v>
      </c>
      <c r="PJN292" s="18"/>
      <c r="PJO292" s="18" t="s">
        <v>324</v>
      </c>
      <c r="PJP292" s="3" t="s">
        <v>19</v>
      </c>
      <c r="PJQ292" s="4" t="s">
        <v>626</v>
      </c>
      <c r="PJR292" s="5">
        <v>106650</v>
      </c>
      <c r="PJS292" s="5">
        <v>51975</v>
      </c>
      <c r="PJT292" s="11">
        <v>158625</v>
      </c>
      <c r="PJU292" s="18" t="s">
        <v>319</v>
      </c>
      <c r="PJV292" s="18"/>
      <c r="PJW292" s="18" t="s">
        <v>324</v>
      </c>
      <c r="PJX292" s="3" t="s">
        <v>19</v>
      </c>
      <c r="PJY292" s="4" t="s">
        <v>626</v>
      </c>
      <c r="PJZ292" s="5">
        <v>106650</v>
      </c>
      <c r="PKA292" s="5">
        <v>51975</v>
      </c>
      <c r="PKB292" s="11">
        <v>158625</v>
      </c>
      <c r="PKC292" s="18" t="s">
        <v>319</v>
      </c>
      <c r="PKD292" s="18"/>
      <c r="PKE292" s="18" t="s">
        <v>324</v>
      </c>
      <c r="PKF292" s="3" t="s">
        <v>19</v>
      </c>
      <c r="PKG292" s="4" t="s">
        <v>626</v>
      </c>
      <c r="PKH292" s="5">
        <v>106650</v>
      </c>
      <c r="PKI292" s="5">
        <v>51975</v>
      </c>
      <c r="PKJ292" s="11">
        <v>158625</v>
      </c>
      <c r="PKK292" s="18" t="s">
        <v>319</v>
      </c>
      <c r="PKL292" s="18"/>
      <c r="PKM292" s="18" t="s">
        <v>324</v>
      </c>
      <c r="PKN292" s="3" t="s">
        <v>19</v>
      </c>
      <c r="PKO292" s="4" t="s">
        <v>626</v>
      </c>
      <c r="PKP292" s="5">
        <v>106650</v>
      </c>
      <c r="PKQ292" s="5">
        <v>51975</v>
      </c>
      <c r="PKR292" s="11">
        <v>158625</v>
      </c>
      <c r="PKS292" s="18" t="s">
        <v>319</v>
      </c>
      <c r="PKT292" s="18"/>
      <c r="PKU292" s="18" t="s">
        <v>324</v>
      </c>
      <c r="PKV292" s="3" t="s">
        <v>19</v>
      </c>
      <c r="PKW292" s="4" t="s">
        <v>626</v>
      </c>
      <c r="PKX292" s="5">
        <v>106650</v>
      </c>
      <c r="PKY292" s="5">
        <v>51975</v>
      </c>
      <c r="PKZ292" s="11">
        <v>158625</v>
      </c>
      <c r="PLA292" s="18" t="s">
        <v>319</v>
      </c>
      <c r="PLB292" s="18"/>
      <c r="PLC292" s="18" t="s">
        <v>324</v>
      </c>
      <c r="PLD292" s="3" t="s">
        <v>19</v>
      </c>
      <c r="PLE292" s="4" t="s">
        <v>626</v>
      </c>
      <c r="PLF292" s="5">
        <v>106650</v>
      </c>
      <c r="PLG292" s="5">
        <v>51975</v>
      </c>
      <c r="PLH292" s="11">
        <v>158625</v>
      </c>
      <c r="PLI292" s="18" t="s">
        <v>319</v>
      </c>
      <c r="PLJ292" s="18"/>
      <c r="PLK292" s="18" t="s">
        <v>324</v>
      </c>
      <c r="PLL292" s="3" t="s">
        <v>19</v>
      </c>
      <c r="PLM292" s="4" t="s">
        <v>626</v>
      </c>
      <c r="PLN292" s="5">
        <v>106650</v>
      </c>
      <c r="PLO292" s="5">
        <v>51975</v>
      </c>
      <c r="PLP292" s="11">
        <v>158625</v>
      </c>
      <c r="PLQ292" s="18" t="s">
        <v>319</v>
      </c>
      <c r="PLR292" s="18"/>
      <c r="PLS292" s="18" t="s">
        <v>324</v>
      </c>
      <c r="PLT292" s="3" t="s">
        <v>19</v>
      </c>
      <c r="PLU292" s="4" t="s">
        <v>626</v>
      </c>
      <c r="PLV292" s="5">
        <v>106650</v>
      </c>
      <c r="PLW292" s="5">
        <v>51975</v>
      </c>
      <c r="PLX292" s="11">
        <v>158625</v>
      </c>
      <c r="PLY292" s="18" t="s">
        <v>319</v>
      </c>
      <c r="PLZ292" s="18"/>
      <c r="PMA292" s="18" t="s">
        <v>324</v>
      </c>
      <c r="PMB292" s="3" t="s">
        <v>19</v>
      </c>
      <c r="PMC292" s="4" t="s">
        <v>626</v>
      </c>
      <c r="PMD292" s="5">
        <v>106650</v>
      </c>
      <c r="PME292" s="5">
        <v>51975</v>
      </c>
      <c r="PMF292" s="11">
        <v>158625</v>
      </c>
      <c r="PMG292" s="18" t="s">
        <v>319</v>
      </c>
      <c r="PMH292" s="18"/>
      <c r="PMI292" s="18" t="s">
        <v>324</v>
      </c>
      <c r="PMJ292" s="3" t="s">
        <v>19</v>
      </c>
      <c r="PMK292" s="4" t="s">
        <v>626</v>
      </c>
      <c r="PML292" s="5">
        <v>106650</v>
      </c>
      <c r="PMM292" s="5">
        <v>51975</v>
      </c>
      <c r="PMN292" s="11">
        <v>158625</v>
      </c>
      <c r="PMO292" s="18" t="s">
        <v>319</v>
      </c>
      <c r="PMP292" s="18"/>
      <c r="PMQ292" s="18" t="s">
        <v>324</v>
      </c>
      <c r="PMR292" s="3" t="s">
        <v>19</v>
      </c>
      <c r="PMS292" s="4" t="s">
        <v>626</v>
      </c>
      <c r="PMT292" s="5">
        <v>106650</v>
      </c>
      <c r="PMU292" s="5">
        <v>51975</v>
      </c>
      <c r="PMV292" s="11">
        <v>158625</v>
      </c>
      <c r="PMW292" s="18" t="s">
        <v>319</v>
      </c>
      <c r="PMX292" s="18"/>
      <c r="PMY292" s="18" t="s">
        <v>324</v>
      </c>
      <c r="PMZ292" s="3" t="s">
        <v>19</v>
      </c>
      <c r="PNA292" s="4" t="s">
        <v>626</v>
      </c>
      <c r="PNB292" s="5">
        <v>106650</v>
      </c>
      <c r="PNC292" s="5">
        <v>51975</v>
      </c>
      <c r="PND292" s="11">
        <v>158625</v>
      </c>
      <c r="PNE292" s="18" t="s">
        <v>319</v>
      </c>
      <c r="PNF292" s="18"/>
      <c r="PNG292" s="18" t="s">
        <v>324</v>
      </c>
      <c r="PNH292" s="3" t="s">
        <v>19</v>
      </c>
      <c r="PNI292" s="4" t="s">
        <v>626</v>
      </c>
      <c r="PNJ292" s="5">
        <v>106650</v>
      </c>
      <c r="PNK292" s="5">
        <v>51975</v>
      </c>
      <c r="PNL292" s="11">
        <v>158625</v>
      </c>
      <c r="PNM292" s="18" t="s">
        <v>319</v>
      </c>
      <c r="PNN292" s="18"/>
      <c r="PNO292" s="18" t="s">
        <v>324</v>
      </c>
      <c r="PNP292" s="3" t="s">
        <v>19</v>
      </c>
      <c r="PNQ292" s="4" t="s">
        <v>626</v>
      </c>
      <c r="PNR292" s="5">
        <v>106650</v>
      </c>
      <c r="PNS292" s="5">
        <v>51975</v>
      </c>
      <c r="PNT292" s="11">
        <v>158625</v>
      </c>
      <c r="PNU292" s="18" t="s">
        <v>319</v>
      </c>
      <c r="PNV292" s="18"/>
      <c r="PNW292" s="18" t="s">
        <v>324</v>
      </c>
      <c r="PNX292" s="3" t="s">
        <v>19</v>
      </c>
      <c r="PNY292" s="4" t="s">
        <v>626</v>
      </c>
      <c r="PNZ292" s="5">
        <v>106650</v>
      </c>
      <c r="POA292" s="5">
        <v>51975</v>
      </c>
      <c r="POB292" s="11">
        <v>158625</v>
      </c>
      <c r="POC292" s="18" t="s">
        <v>319</v>
      </c>
      <c r="POD292" s="18"/>
      <c r="POE292" s="18" t="s">
        <v>324</v>
      </c>
      <c r="POF292" s="3" t="s">
        <v>19</v>
      </c>
      <c r="POG292" s="4" t="s">
        <v>626</v>
      </c>
      <c r="POH292" s="5">
        <v>106650</v>
      </c>
      <c r="POI292" s="5">
        <v>51975</v>
      </c>
      <c r="POJ292" s="11">
        <v>158625</v>
      </c>
      <c r="POK292" s="18" t="s">
        <v>319</v>
      </c>
      <c r="POL292" s="18"/>
      <c r="POM292" s="18" t="s">
        <v>324</v>
      </c>
      <c r="PON292" s="3" t="s">
        <v>19</v>
      </c>
      <c r="POO292" s="4" t="s">
        <v>626</v>
      </c>
      <c r="POP292" s="5">
        <v>106650</v>
      </c>
      <c r="POQ292" s="5">
        <v>51975</v>
      </c>
      <c r="POR292" s="11">
        <v>158625</v>
      </c>
      <c r="POS292" s="18" t="s">
        <v>319</v>
      </c>
      <c r="POT292" s="18"/>
      <c r="POU292" s="18" t="s">
        <v>324</v>
      </c>
      <c r="POV292" s="3" t="s">
        <v>19</v>
      </c>
      <c r="POW292" s="4" t="s">
        <v>626</v>
      </c>
      <c r="POX292" s="5">
        <v>106650</v>
      </c>
      <c r="POY292" s="5">
        <v>51975</v>
      </c>
      <c r="POZ292" s="11">
        <v>158625</v>
      </c>
      <c r="PPA292" s="18" t="s">
        <v>319</v>
      </c>
      <c r="PPB292" s="18"/>
      <c r="PPC292" s="18" t="s">
        <v>324</v>
      </c>
      <c r="PPD292" s="3" t="s">
        <v>19</v>
      </c>
      <c r="PPE292" s="4" t="s">
        <v>626</v>
      </c>
      <c r="PPF292" s="5">
        <v>106650</v>
      </c>
      <c r="PPG292" s="5">
        <v>51975</v>
      </c>
      <c r="PPH292" s="11">
        <v>158625</v>
      </c>
      <c r="PPI292" s="18" t="s">
        <v>319</v>
      </c>
      <c r="PPJ292" s="18"/>
      <c r="PPK292" s="18" t="s">
        <v>324</v>
      </c>
      <c r="PPL292" s="3" t="s">
        <v>19</v>
      </c>
      <c r="PPM292" s="4" t="s">
        <v>626</v>
      </c>
      <c r="PPN292" s="5">
        <v>106650</v>
      </c>
      <c r="PPO292" s="5">
        <v>51975</v>
      </c>
      <c r="PPP292" s="11">
        <v>158625</v>
      </c>
      <c r="PPQ292" s="18" t="s">
        <v>319</v>
      </c>
      <c r="PPR292" s="18"/>
      <c r="PPS292" s="18" t="s">
        <v>324</v>
      </c>
      <c r="PPT292" s="3" t="s">
        <v>19</v>
      </c>
      <c r="PPU292" s="4" t="s">
        <v>626</v>
      </c>
      <c r="PPV292" s="5">
        <v>106650</v>
      </c>
      <c r="PPW292" s="5">
        <v>51975</v>
      </c>
      <c r="PPX292" s="11">
        <v>158625</v>
      </c>
      <c r="PPY292" s="18" t="s">
        <v>319</v>
      </c>
      <c r="PPZ292" s="18"/>
      <c r="PQA292" s="18" t="s">
        <v>324</v>
      </c>
      <c r="PQB292" s="3" t="s">
        <v>19</v>
      </c>
      <c r="PQC292" s="4" t="s">
        <v>626</v>
      </c>
      <c r="PQD292" s="5">
        <v>106650</v>
      </c>
      <c r="PQE292" s="5">
        <v>51975</v>
      </c>
      <c r="PQF292" s="11">
        <v>158625</v>
      </c>
      <c r="PQG292" s="18" t="s">
        <v>319</v>
      </c>
      <c r="PQH292" s="18"/>
      <c r="PQI292" s="18" t="s">
        <v>324</v>
      </c>
      <c r="PQJ292" s="3" t="s">
        <v>19</v>
      </c>
      <c r="PQK292" s="4" t="s">
        <v>626</v>
      </c>
      <c r="PQL292" s="5">
        <v>106650</v>
      </c>
      <c r="PQM292" s="5">
        <v>51975</v>
      </c>
      <c r="PQN292" s="11">
        <v>158625</v>
      </c>
      <c r="PQO292" s="18" t="s">
        <v>319</v>
      </c>
      <c r="PQP292" s="18"/>
      <c r="PQQ292" s="18" t="s">
        <v>324</v>
      </c>
      <c r="PQR292" s="3" t="s">
        <v>19</v>
      </c>
      <c r="PQS292" s="4" t="s">
        <v>626</v>
      </c>
      <c r="PQT292" s="5">
        <v>106650</v>
      </c>
      <c r="PQU292" s="5">
        <v>51975</v>
      </c>
      <c r="PQV292" s="11">
        <v>158625</v>
      </c>
      <c r="PQW292" s="18" t="s">
        <v>319</v>
      </c>
      <c r="PQX292" s="18"/>
      <c r="PQY292" s="18" t="s">
        <v>324</v>
      </c>
      <c r="PQZ292" s="3" t="s">
        <v>19</v>
      </c>
      <c r="PRA292" s="4" t="s">
        <v>626</v>
      </c>
      <c r="PRB292" s="5">
        <v>106650</v>
      </c>
      <c r="PRC292" s="5">
        <v>51975</v>
      </c>
      <c r="PRD292" s="11">
        <v>158625</v>
      </c>
      <c r="PRE292" s="18" t="s">
        <v>319</v>
      </c>
      <c r="PRF292" s="18"/>
      <c r="PRG292" s="18" t="s">
        <v>324</v>
      </c>
      <c r="PRH292" s="3" t="s">
        <v>19</v>
      </c>
      <c r="PRI292" s="4" t="s">
        <v>626</v>
      </c>
      <c r="PRJ292" s="5">
        <v>106650</v>
      </c>
      <c r="PRK292" s="5">
        <v>51975</v>
      </c>
      <c r="PRL292" s="11">
        <v>158625</v>
      </c>
      <c r="PRM292" s="18" t="s">
        <v>319</v>
      </c>
      <c r="PRN292" s="18"/>
      <c r="PRO292" s="18" t="s">
        <v>324</v>
      </c>
      <c r="PRP292" s="3" t="s">
        <v>19</v>
      </c>
      <c r="PRQ292" s="4" t="s">
        <v>626</v>
      </c>
      <c r="PRR292" s="5">
        <v>106650</v>
      </c>
      <c r="PRS292" s="5">
        <v>51975</v>
      </c>
      <c r="PRT292" s="11">
        <v>158625</v>
      </c>
      <c r="PRU292" s="18" t="s">
        <v>319</v>
      </c>
      <c r="PRV292" s="18"/>
      <c r="PRW292" s="18" t="s">
        <v>324</v>
      </c>
      <c r="PRX292" s="3" t="s">
        <v>19</v>
      </c>
      <c r="PRY292" s="4" t="s">
        <v>626</v>
      </c>
      <c r="PRZ292" s="5">
        <v>106650</v>
      </c>
      <c r="PSA292" s="5">
        <v>51975</v>
      </c>
      <c r="PSB292" s="11">
        <v>158625</v>
      </c>
      <c r="PSC292" s="18" t="s">
        <v>319</v>
      </c>
      <c r="PSD292" s="18"/>
      <c r="PSE292" s="18" t="s">
        <v>324</v>
      </c>
      <c r="PSF292" s="3" t="s">
        <v>19</v>
      </c>
      <c r="PSG292" s="4" t="s">
        <v>626</v>
      </c>
      <c r="PSH292" s="5">
        <v>106650</v>
      </c>
      <c r="PSI292" s="5">
        <v>51975</v>
      </c>
      <c r="PSJ292" s="11">
        <v>158625</v>
      </c>
      <c r="PSK292" s="18" t="s">
        <v>319</v>
      </c>
      <c r="PSL292" s="18"/>
      <c r="PSM292" s="18" t="s">
        <v>324</v>
      </c>
      <c r="PSN292" s="3" t="s">
        <v>19</v>
      </c>
      <c r="PSO292" s="4" t="s">
        <v>626</v>
      </c>
      <c r="PSP292" s="5">
        <v>106650</v>
      </c>
      <c r="PSQ292" s="5">
        <v>51975</v>
      </c>
      <c r="PSR292" s="11">
        <v>158625</v>
      </c>
      <c r="PSS292" s="18" t="s">
        <v>319</v>
      </c>
      <c r="PST292" s="18"/>
      <c r="PSU292" s="18" t="s">
        <v>324</v>
      </c>
      <c r="PSV292" s="3" t="s">
        <v>19</v>
      </c>
      <c r="PSW292" s="4" t="s">
        <v>626</v>
      </c>
      <c r="PSX292" s="5">
        <v>106650</v>
      </c>
      <c r="PSY292" s="5">
        <v>51975</v>
      </c>
      <c r="PSZ292" s="11">
        <v>158625</v>
      </c>
      <c r="PTA292" s="18" t="s">
        <v>319</v>
      </c>
      <c r="PTB292" s="18"/>
      <c r="PTC292" s="18" t="s">
        <v>324</v>
      </c>
      <c r="PTD292" s="3" t="s">
        <v>19</v>
      </c>
      <c r="PTE292" s="4" t="s">
        <v>626</v>
      </c>
      <c r="PTF292" s="5">
        <v>106650</v>
      </c>
      <c r="PTG292" s="5">
        <v>51975</v>
      </c>
      <c r="PTH292" s="11">
        <v>158625</v>
      </c>
      <c r="PTI292" s="18" t="s">
        <v>319</v>
      </c>
      <c r="PTJ292" s="18"/>
      <c r="PTK292" s="18" t="s">
        <v>324</v>
      </c>
      <c r="PTL292" s="3" t="s">
        <v>19</v>
      </c>
      <c r="PTM292" s="4" t="s">
        <v>626</v>
      </c>
      <c r="PTN292" s="5">
        <v>106650</v>
      </c>
      <c r="PTO292" s="5">
        <v>51975</v>
      </c>
      <c r="PTP292" s="11">
        <v>158625</v>
      </c>
      <c r="PTQ292" s="18" t="s">
        <v>319</v>
      </c>
      <c r="PTR292" s="18"/>
      <c r="PTS292" s="18" t="s">
        <v>324</v>
      </c>
      <c r="PTT292" s="3" t="s">
        <v>19</v>
      </c>
      <c r="PTU292" s="4" t="s">
        <v>626</v>
      </c>
      <c r="PTV292" s="5">
        <v>106650</v>
      </c>
      <c r="PTW292" s="5">
        <v>51975</v>
      </c>
      <c r="PTX292" s="11">
        <v>158625</v>
      </c>
      <c r="PTY292" s="18" t="s">
        <v>319</v>
      </c>
      <c r="PTZ292" s="18"/>
      <c r="PUA292" s="18" t="s">
        <v>324</v>
      </c>
      <c r="PUB292" s="3" t="s">
        <v>19</v>
      </c>
      <c r="PUC292" s="4" t="s">
        <v>626</v>
      </c>
      <c r="PUD292" s="5">
        <v>106650</v>
      </c>
      <c r="PUE292" s="5">
        <v>51975</v>
      </c>
      <c r="PUF292" s="11">
        <v>158625</v>
      </c>
      <c r="PUG292" s="18" t="s">
        <v>319</v>
      </c>
      <c r="PUH292" s="18"/>
      <c r="PUI292" s="18" t="s">
        <v>324</v>
      </c>
      <c r="PUJ292" s="3" t="s">
        <v>19</v>
      </c>
      <c r="PUK292" s="4" t="s">
        <v>626</v>
      </c>
      <c r="PUL292" s="5">
        <v>106650</v>
      </c>
      <c r="PUM292" s="5">
        <v>51975</v>
      </c>
      <c r="PUN292" s="11">
        <v>158625</v>
      </c>
      <c r="PUO292" s="18" t="s">
        <v>319</v>
      </c>
      <c r="PUP292" s="18"/>
      <c r="PUQ292" s="18" t="s">
        <v>324</v>
      </c>
      <c r="PUR292" s="3" t="s">
        <v>19</v>
      </c>
      <c r="PUS292" s="4" t="s">
        <v>626</v>
      </c>
      <c r="PUT292" s="5">
        <v>106650</v>
      </c>
      <c r="PUU292" s="5">
        <v>51975</v>
      </c>
      <c r="PUV292" s="11">
        <v>158625</v>
      </c>
      <c r="PUW292" s="18" t="s">
        <v>319</v>
      </c>
      <c r="PUX292" s="18"/>
      <c r="PUY292" s="18" t="s">
        <v>324</v>
      </c>
      <c r="PUZ292" s="3" t="s">
        <v>19</v>
      </c>
      <c r="PVA292" s="4" t="s">
        <v>626</v>
      </c>
      <c r="PVB292" s="5">
        <v>106650</v>
      </c>
      <c r="PVC292" s="5">
        <v>51975</v>
      </c>
      <c r="PVD292" s="11">
        <v>158625</v>
      </c>
      <c r="PVE292" s="18" t="s">
        <v>319</v>
      </c>
      <c r="PVF292" s="18"/>
      <c r="PVG292" s="18" t="s">
        <v>324</v>
      </c>
      <c r="PVH292" s="3" t="s">
        <v>19</v>
      </c>
      <c r="PVI292" s="4" t="s">
        <v>626</v>
      </c>
      <c r="PVJ292" s="5">
        <v>106650</v>
      </c>
      <c r="PVK292" s="5">
        <v>51975</v>
      </c>
      <c r="PVL292" s="11">
        <v>158625</v>
      </c>
      <c r="PVM292" s="18" t="s">
        <v>319</v>
      </c>
      <c r="PVN292" s="18"/>
      <c r="PVO292" s="18" t="s">
        <v>324</v>
      </c>
      <c r="PVP292" s="3" t="s">
        <v>19</v>
      </c>
      <c r="PVQ292" s="4" t="s">
        <v>626</v>
      </c>
      <c r="PVR292" s="5">
        <v>106650</v>
      </c>
      <c r="PVS292" s="5">
        <v>51975</v>
      </c>
      <c r="PVT292" s="11">
        <v>158625</v>
      </c>
      <c r="PVU292" s="18" t="s">
        <v>319</v>
      </c>
      <c r="PVV292" s="18"/>
      <c r="PVW292" s="18" t="s">
        <v>324</v>
      </c>
      <c r="PVX292" s="3" t="s">
        <v>19</v>
      </c>
      <c r="PVY292" s="4" t="s">
        <v>626</v>
      </c>
      <c r="PVZ292" s="5">
        <v>106650</v>
      </c>
      <c r="PWA292" s="5">
        <v>51975</v>
      </c>
      <c r="PWB292" s="11">
        <v>158625</v>
      </c>
      <c r="PWC292" s="18" t="s">
        <v>319</v>
      </c>
      <c r="PWD292" s="18"/>
      <c r="PWE292" s="18" t="s">
        <v>324</v>
      </c>
      <c r="PWF292" s="3" t="s">
        <v>19</v>
      </c>
      <c r="PWG292" s="4" t="s">
        <v>626</v>
      </c>
      <c r="PWH292" s="5">
        <v>106650</v>
      </c>
      <c r="PWI292" s="5">
        <v>51975</v>
      </c>
      <c r="PWJ292" s="11">
        <v>158625</v>
      </c>
      <c r="PWK292" s="18" t="s">
        <v>319</v>
      </c>
      <c r="PWL292" s="18"/>
      <c r="PWM292" s="18" t="s">
        <v>324</v>
      </c>
      <c r="PWN292" s="3" t="s">
        <v>19</v>
      </c>
      <c r="PWO292" s="4" t="s">
        <v>626</v>
      </c>
      <c r="PWP292" s="5">
        <v>106650</v>
      </c>
      <c r="PWQ292" s="5">
        <v>51975</v>
      </c>
      <c r="PWR292" s="11">
        <v>158625</v>
      </c>
      <c r="PWS292" s="18" t="s">
        <v>319</v>
      </c>
      <c r="PWT292" s="18"/>
      <c r="PWU292" s="18" t="s">
        <v>324</v>
      </c>
      <c r="PWV292" s="3" t="s">
        <v>19</v>
      </c>
      <c r="PWW292" s="4" t="s">
        <v>626</v>
      </c>
      <c r="PWX292" s="5">
        <v>106650</v>
      </c>
      <c r="PWY292" s="5">
        <v>51975</v>
      </c>
      <c r="PWZ292" s="11">
        <v>158625</v>
      </c>
      <c r="PXA292" s="18" t="s">
        <v>319</v>
      </c>
      <c r="PXB292" s="18"/>
      <c r="PXC292" s="18" t="s">
        <v>324</v>
      </c>
      <c r="PXD292" s="3" t="s">
        <v>19</v>
      </c>
      <c r="PXE292" s="4" t="s">
        <v>626</v>
      </c>
      <c r="PXF292" s="5">
        <v>106650</v>
      </c>
      <c r="PXG292" s="5">
        <v>51975</v>
      </c>
      <c r="PXH292" s="11">
        <v>158625</v>
      </c>
      <c r="PXI292" s="18" t="s">
        <v>319</v>
      </c>
      <c r="PXJ292" s="18"/>
      <c r="PXK292" s="18" t="s">
        <v>324</v>
      </c>
      <c r="PXL292" s="3" t="s">
        <v>19</v>
      </c>
      <c r="PXM292" s="4" t="s">
        <v>626</v>
      </c>
      <c r="PXN292" s="5">
        <v>106650</v>
      </c>
      <c r="PXO292" s="5">
        <v>51975</v>
      </c>
      <c r="PXP292" s="11">
        <v>158625</v>
      </c>
      <c r="PXQ292" s="18" t="s">
        <v>319</v>
      </c>
      <c r="PXR292" s="18"/>
      <c r="PXS292" s="18" t="s">
        <v>324</v>
      </c>
      <c r="PXT292" s="3" t="s">
        <v>19</v>
      </c>
      <c r="PXU292" s="4" t="s">
        <v>626</v>
      </c>
      <c r="PXV292" s="5">
        <v>106650</v>
      </c>
      <c r="PXW292" s="5">
        <v>51975</v>
      </c>
      <c r="PXX292" s="11">
        <v>158625</v>
      </c>
      <c r="PXY292" s="18" t="s">
        <v>319</v>
      </c>
      <c r="PXZ292" s="18"/>
      <c r="PYA292" s="18" t="s">
        <v>324</v>
      </c>
      <c r="PYB292" s="3" t="s">
        <v>19</v>
      </c>
      <c r="PYC292" s="4" t="s">
        <v>626</v>
      </c>
      <c r="PYD292" s="5">
        <v>106650</v>
      </c>
      <c r="PYE292" s="5">
        <v>51975</v>
      </c>
      <c r="PYF292" s="11">
        <v>158625</v>
      </c>
      <c r="PYG292" s="18" t="s">
        <v>319</v>
      </c>
      <c r="PYH292" s="18"/>
      <c r="PYI292" s="18" t="s">
        <v>324</v>
      </c>
      <c r="PYJ292" s="3" t="s">
        <v>19</v>
      </c>
      <c r="PYK292" s="4" t="s">
        <v>626</v>
      </c>
      <c r="PYL292" s="5">
        <v>106650</v>
      </c>
      <c r="PYM292" s="5">
        <v>51975</v>
      </c>
      <c r="PYN292" s="11">
        <v>158625</v>
      </c>
      <c r="PYO292" s="18" t="s">
        <v>319</v>
      </c>
      <c r="PYP292" s="18"/>
      <c r="PYQ292" s="18" t="s">
        <v>324</v>
      </c>
      <c r="PYR292" s="3" t="s">
        <v>19</v>
      </c>
      <c r="PYS292" s="4" t="s">
        <v>626</v>
      </c>
      <c r="PYT292" s="5">
        <v>106650</v>
      </c>
      <c r="PYU292" s="5">
        <v>51975</v>
      </c>
      <c r="PYV292" s="11">
        <v>158625</v>
      </c>
      <c r="PYW292" s="18" t="s">
        <v>319</v>
      </c>
      <c r="PYX292" s="18"/>
      <c r="PYY292" s="18" t="s">
        <v>324</v>
      </c>
      <c r="PYZ292" s="3" t="s">
        <v>19</v>
      </c>
      <c r="PZA292" s="4" t="s">
        <v>626</v>
      </c>
      <c r="PZB292" s="5">
        <v>106650</v>
      </c>
      <c r="PZC292" s="5">
        <v>51975</v>
      </c>
      <c r="PZD292" s="11">
        <v>158625</v>
      </c>
      <c r="PZE292" s="18" t="s">
        <v>319</v>
      </c>
      <c r="PZF292" s="18"/>
      <c r="PZG292" s="18" t="s">
        <v>324</v>
      </c>
      <c r="PZH292" s="3" t="s">
        <v>19</v>
      </c>
      <c r="PZI292" s="4" t="s">
        <v>626</v>
      </c>
      <c r="PZJ292" s="5">
        <v>106650</v>
      </c>
      <c r="PZK292" s="5">
        <v>51975</v>
      </c>
      <c r="PZL292" s="11">
        <v>158625</v>
      </c>
      <c r="PZM292" s="18" t="s">
        <v>319</v>
      </c>
      <c r="PZN292" s="18"/>
      <c r="PZO292" s="18" t="s">
        <v>324</v>
      </c>
      <c r="PZP292" s="3" t="s">
        <v>19</v>
      </c>
      <c r="PZQ292" s="4" t="s">
        <v>626</v>
      </c>
      <c r="PZR292" s="5">
        <v>106650</v>
      </c>
      <c r="PZS292" s="5">
        <v>51975</v>
      </c>
      <c r="PZT292" s="11">
        <v>158625</v>
      </c>
      <c r="PZU292" s="18" t="s">
        <v>319</v>
      </c>
      <c r="PZV292" s="18"/>
      <c r="PZW292" s="18" t="s">
        <v>324</v>
      </c>
      <c r="PZX292" s="3" t="s">
        <v>19</v>
      </c>
      <c r="PZY292" s="4" t="s">
        <v>626</v>
      </c>
      <c r="PZZ292" s="5">
        <v>106650</v>
      </c>
      <c r="QAA292" s="5">
        <v>51975</v>
      </c>
      <c r="QAB292" s="11">
        <v>158625</v>
      </c>
      <c r="QAC292" s="18" t="s">
        <v>319</v>
      </c>
      <c r="QAD292" s="18"/>
      <c r="QAE292" s="18" t="s">
        <v>324</v>
      </c>
      <c r="QAF292" s="3" t="s">
        <v>19</v>
      </c>
      <c r="QAG292" s="4" t="s">
        <v>626</v>
      </c>
      <c r="QAH292" s="5">
        <v>106650</v>
      </c>
      <c r="QAI292" s="5">
        <v>51975</v>
      </c>
      <c r="QAJ292" s="11">
        <v>158625</v>
      </c>
      <c r="QAK292" s="18" t="s">
        <v>319</v>
      </c>
      <c r="QAL292" s="18"/>
      <c r="QAM292" s="18" t="s">
        <v>324</v>
      </c>
      <c r="QAN292" s="3" t="s">
        <v>19</v>
      </c>
      <c r="QAO292" s="4" t="s">
        <v>626</v>
      </c>
      <c r="QAP292" s="5">
        <v>106650</v>
      </c>
      <c r="QAQ292" s="5">
        <v>51975</v>
      </c>
      <c r="QAR292" s="11">
        <v>158625</v>
      </c>
      <c r="QAS292" s="18" t="s">
        <v>319</v>
      </c>
      <c r="QAT292" s="18"/>
      <c r="QAU292" s="18" t="s">
        <v>324</v>
      </c>
      <c r="QAV292" s="3" t="s">
        <v>19</v>
      </c>
      <c r="QAW292" s="4" t="s">
        <v>626</v>
      </c>
      <c r="QAX292" s="5">
        <v>106650</v>
      </c>
      <c r="QAY292" s="5">
        <v>51975</v>
      </c>
      <c r="QAZ292" s="11">
        <v>158625</v>
      </c>
      <c r="QBA292" s="18" t="s">
        <v>319</v>
      </c>
      <c r="QBB292" s="18"/>
      <c r="QBC292" s="18" t="s">
        <v>324</v>
      </c>
      <c r="QBD292" s="3" t="s">
        <v>19</v>
      </c>
      <c r="QBE292" s="4" t="s">
        <v>626</v>
      </c>
      <c r="QBF292" s="5">
        <v>106650</v>
      </c>
      <c r="QBG292" s="5">
        <v>51975</v>
      </c>
      <c r="QBH292" s="11">
        <v>158625</v>
      </c>
      <c r="QBI292" s="18" t="s">
        <v>319</v>
      </c>
      <c r="QBJ292" s="18"/>
      <c r="QBK292" s="18" t="s">
        <v>324</v>
      </c>
      <c r="QBL292" s="3" t="s">
        <v>19</v>
      </c>
      <c r="QBM292" s="4" t="s">
        <v>626</v>
      </c>
      <c r="QBN292" s="5">
        <v>106650</v>
      </c>
      <c r="QBO292" s="5">
        <v>51975</v>
      </c>
      <c r="QBP292" s="11">
        <v>158625</v>
      </c>
      <c r="QBQ292" s="18" t="s">
        <v>319</v>
      </c>
      <c r="QBR292" s="18"/>
      <c r="QBS292" s="18" t="s">
        <v>324</v>
      </c>
      <c r="QBT292" s="3" t="s">
        <v>19</v>
      </c>
      <c r="QBU292" s="4" t="s">
        <v>626</v>
      </c>
      <c r="QBV292" s="5">
        <v>106650</v>
      </c>
      <c r="QBW292" s="5">
        <v>51975</v>
      </c>
      <c r="QBX292" s="11">
        <v>158625</v>
      </c>
      <c r="QBY292" s="18" t="s">
        <v>319</v>
      </c>
      <c r="QBZ292" s="18"/>
      <c r="QCA292" s="18" t="s">
        <v>324</v>
      </c>
      <c r="QCB292" s="3" t="s">
        <v>19</v>
      </c>
      <c r="QCC292" s="4" t="s">
        <v>626</v>
      </c>
      <c r="QCD292" s="5">
        <v>106650</v>
      </c>
      <c r="QCE292" s="5">
        <v>51975</v>
      </c>
      <c r="QCF292" s="11">
        <v>158625</v>
      </c>
      <c r="QCG292" s="18" t="s">
        <v>319</v>
      </c>
      <c r="QCH292" s="18"/>
      <c r="QCI292" s="18" t="s">
        <v>324</v>
      </c>
      <c r="QCJ292" s="3" t="s">
        <v>19</v>
      </c>
      <c r="QCK292" s="4" t="s">
        <v>626</v>
      </c>
      <c r="QCL292" s="5">
        <v>106650</v>
      </c>
      <c r="QCM292" s="5">
        <v>51975</v>
      </c>
      <c r="QCN292" s="11">
        <v>158625</v>
      </c>
      <c r="QCO292" s="18" t="s">
        <v>319</v>
      </c>
      <c r="QCP292" s="18"/>
      <c r="QCQ292" s="18" t="s">
        <v>324</v>
      </c>
      <c r="QCR292" s="3" t="s">
        <v>19</v>
      </c>
      <c r="QCS292" s="4" t="s">
        <v>626</v>
      </c>
      <c r="QCT292" s="5">
        <v>106650</v>
      </c>
      <c r="QCU292" s="5">
        <v>51975</v>
      </c>
      <c r="QCV292" s="11">
        <v>158625</v>
      </c>
      <c r="QCW292" s="18" t="s">
        <v>319</v>
      </c>
      <c r="QCX292" s="18"/>
      <c r="QCY292" s="18" t="s">
        <v>324</v>
      </c>
      <c r="QCZ292" s="3" t="s">
        <v>19</v>
      </c>
      <c r="QDA292" s="4" t="s">
        <v>626</v>
      </c>
      <c r="QDB292" s="5">
        <v>106650</v>
      </c>
      <c r="QDC292" s="5">
        <v>51975</v>
      </c>
      <c r="QDD292" s="11">
        <v>158625</v>
      </c>
      <c r="QDE292" s="18" t="s">
        <v>319</v>
      </c>
      <c r="QDF292" s="18"/>
      <c r="QDG292" s="18" t="s">
        <v>324</v>
      </c>
      <c r="QDH292" s="3" t="s">
        <v>19</v>
      </c>
      <c r="QDI292" s="4" t="s">
        <v>626</v>
      </c>
      <c r="QDJ292" s="5">
        <v>106650</v>
      </c>
      <c r="QDK292" s="5">
        <v>51975</v>
      </c>
      <c r="QDL292" s="11">
        <v>158625</v>
      </c>
      <c r="QDM292" s="18" t="s">
        <v>319</v>
      </c>
      <c r="QDN292" s="18"/>
      <c r="QDO292" s="18" t="s">
        <v>324</v>
      </c>
      <c r="QDP292" s="3" t="s">
        <v>19</v>
      </c>
      <c r="QDQ292" s="4" t="s">
        <v>626</v>
      </c>
      <c r="QDR292" s="5">
        <v>106650</v>
      </c>
      <c r="QDS292" s="5">
        <v>51975</v>
      </c>
      <c r="QDT292" s="11">
        <v>158625</v>
      </c>
      <c r="QDU292" s="18" t="s">
        <v>319</v>
      </c>
      <c r="QDV292" s="18"/>
      <c r="QDW292" s="18" t="s">
        <v>324</v>
      </c>
      <c r="QDX292" s="3" t="s">
        <v>19</v>
      </c>
      <c r="QDY292" s="4" t="s">
        <v>626</v>
      </c>
      <c r="QDZ292" s="5">
        <v>106650</v>
      </c>
      <c r="QEA292" s="5">
        <v>51975</v>
      </c>
      <c r="QEB292" s="11">
        <v>158625</v>
      </c>
      <c r="QEC292" s="18" t="s">
        <v>319</v>
      </c>
      <c r="QED292" s="18"/>
      <c r="QEE292" s="18" t="s">
        <v>324</v>
      </c>
      <c r="QEF292" s="3" t="s">
        <v>19</v>
      </c>
      <c r="QEG292" s="4" t="s">
        <v>626</v>
      </c>
      <c r="QEH292" s="5">
        <v>106650</v>
      </c>
      <c r="QEI292" s="5">
        <v>51975</v>
      </c>
      <c r="QEJ292" s="11">
        <v>158625</v>
      </c>
      <c r="QEK292" s="18" t="s">
        <v>319</v>
      </c>
      <c r="QEL292" s="18"/>
      <c r="QEM292" s="18" t="s">
        <v>324</v>
      </c>
      <c r="QEN292" s="3" t="s">
        <v>19</v>
      </c>
      <c r="QEO292" s="4" t="s">
        <v>626</v>
      </c>
      <c r="QEP292" s="5">
        <v>106650</v>
      </c>
      <c r="QEQ292" s="5">
        <v>51975</v>
      </c>
      <c r="QER292" s="11">
        <v>158625</v>
      </c>
      <c r="QES292" s="18" t="s">
        <v>319</v>
      </c>
      <c r="QET292" s="18"/>
      <c r="QEU292" s="18" t="s">
        <v>324</v>
      </c>
      <c r="QEV292" s="3" t="s">
        <v>19</v>
      </c>
      <c r="QEW292" s="4" t="s">
        <v>626</v>
      </c>
      <c r="QEX292" s="5">
        <v>106650</v>
      </c>
      <c r="QEY292" s="5">
        <v>51975</v>
      </c>
      <c r="QEZ292" s="11">
        <v>158625</v>
      </c>
      <c r="QFA292" s="18" t="s">
        <v>319</v>
      </c>
      <c r="QFB292" s="18"/>
      <c r="QFC292" s="18" t="s">
        <v>324</v>
      </c>
      <c r="QFD292" s="3" t="s">
        <v>19</v>
      </c>
      <c r="QFE292" s="4" t="s">
        <v>626</v>
      </c>
      <c r="QFF292" s="5">
        <v>106650</v>
      </c>
      <c r="QFG292" s="5">
        <v>51975</v>
      </c>
      <c r="QFH292" s="11">
        <v>158625</v>
      </c>
      <c r="QFI292" s="18" t="s">
        <v>319</v>
      </c>
      <c r="QFJ292" s="18"/>
      <c r="QFK292" s="18" t="s">
        <v>324</v>
      </c>
      <c r="QFL292" s="3" t="s">
        <v>19</v>
      </c>
      <c r="QFM292" s="4" t="s">
        <v>626</v>
      </c>
      <c r="QFN292" s="5">
        <v>106650</v>
      </c>
      <c r="QFO292" s="5">
        <v>51975</v>
      </c>
      <c r="QFP292" s="11">
        <v>158625</v>
      </c>
      <c r="QFQ292" s="18" t="s">
        <v>319</v>
      </c>
      <c r="QFR292" s="18"/>
      <c r="QFS292" s="18" t="s">
        <v>324</v>
      </c>
      <c r="QFT292" s="3" t="s">
        <v>19</v>
      </c>
      <c r="QFU292" s="4" t="s">
        <v>626</v>
      </c>
      <c r="QFV292" s="5">
        <v>106650</v>
      </c>
      <c r="QFW292" s="5">
        <v>51975</v>
      </c>
      <c r="QFX292" s="11">
        <v>158625</v>
      </c>
      <c r="QFY292" s="18" t="s">
        <v>319</v>
      </c>
      <c r="QFZ292" s="18"/>
      <c r="QGA292" s="18" t="s">
        <v>324</v>
      </c>
      <c r="QGB292" s="3" t="s">
        <v>19</v>
      </c>
      <c r="QGC292" s="4" t="s">
        <v>626</v>
      </c>
      <c r="QGD292" s="5">
        <v>106650</v>
      </c>
      <c r="QGE292" s="5">
        <v>51975</v>
      </c>
      <c r="QGF292" s="11">
        <v>158625</v>
      </c>
      <c r="QGG292" s="18" t="s">
        <v>319</v>
      </c>
      <c r="QGH292" s="18"/>
      <c r="QGI292" s="18" t="s">
        <v>324</v>
      </c>
      <c r="QGJ292" s="3" t="s">
        <v>19</v>
      </c>
      <c r="QGK292" s="4" t="s">
        <v>626</v>
      </c>
      <c r="QGL292" s="5">
        <v>106650</v>
      </c>
      <c r="QGM292" s="5">
        <v>51975</v>
      </c>
      <c r="QGN292" s="11">
        <v>158625</v>
      </c>
      <c r="QGO292" s="18" t="s">
        <v>319</v>
      </c>
      <c r="QGP292" s="18"/>
      <c r="QGQ292" s="18" t="s">
        <v>324</v>
      </c>
      <c r="QGR292" s="3" t="s">
        <v>19</v>
      </c>
      <c r="QGS292" s="4" t="s">
        <v>626</v>
      </c>
      <c r="QGT292" s="5">
        <v>106650</v>
      </c>
      <c r="QGU292" s="5">
        <v>51975</v>
      </c>
      <c r="QGV292" s="11">
        <v>158625</v>
      </c>
      <c r="QGW292" s="18" t="s">
        <v>319</v>
      </c>
      <c r="QGX292" s="18"/>
      <c r="QGY292" s="18" t="s">
        <v>324</v>
      </c>
      <c r="QGZ292" s="3" t="s">
        <v>19</v>
      </c>
      <c r="QHA292" s="4" t="s">
        <v>626</v>
      </c>
      <c r="QHB292" s="5">
        <v>106650</v>
      </c>
      <c r="QHC292" s="5">
        <v>51975</v>
      </c>
      <c r="QHD292" s="11">
        <v>158625</v>
      </c>
      <c r="QHE292" s="18" t="s">
        <v>319</v>
      </c>
      <c r="QHF292" s="18"/>
      <c r="QHG292" s="18" t="s">
        <v>324</v>
      </c>
      <c r="QHH292" s="3" t="s">
        <v>19</v>
      </c>
      <c r="QHI292" s="4" t="s">
        <v>626</v>
      </c>
      <c r="QHJ292" s="5">
        <v>106650</v>
      </c>
      <c r="QHK292" s="5">
        <v>51975</v>
      </c>
      <c r="QHL292" s="11">
        <v>158625</v>
      </c>
      <c r="QHM292" s="18" t="s">
        <v>319</v>
      </c>
      <c r="QHN292" s="18"/>
      <c r="QHO292" s="18" t="s">
        <v>324</v>
      </c>
      <c r="QHP292" s="3" t="s">
        <v>19</v>
      </c>
      <c r="QHQ292" s="4" t="s">
        <v>626</v>
      </c>
      <c r="QHR292" s="5">
        <v>106650</v>
      </c>
      <c r="QHS292" s="5">
        <v>51975</v>
      </c>
      <c r="QHT292" s="11">
        <v>158625</v>
      </c>
      <c r="QHU292" s="18" t="s">
        <v>319</v>
      </c>
      <c r="QHV292" s="18"/>
      <c r="QHW292" s="18" t="s">
        <v>324</v>
      </c>
      <c r="QHX292" s="3" t="s">
        <v>19</v>
      </c>
      <c r="QHY292" s="4" t="s">
        <v>626</v>
      </c>
      <c r="QHZ292" s="5">
        <v>106650</v>
      </c>
      <c r="QIA292" s="5">
        <v>51975</v>
      </c>
      <c r="QIB292" s="11">
        <v>158625</v>
      </c>
      <c r="QIC292" s="18" t="s">
        <v>319</v>
      </c>
      <c r="QID292" s="18"/>
      <c r="QIE292" s="18" t="s">
        <v>324</v>
      </c>
      <c r="QIF292" s="3" t="s">
        <v>19</v>
      </c>
      <c r="QIG292" s="4" t="s">
        <v>626</v>
      </c>
      <c r="QIH292" s="5">
        <v>106650</v>
      </c>
      <c r="QII292" s="5">
        <v>51975</v>
      </c>
      <c r="QIJ292" s="11">
        <v>158625</v>
      </c>
      <c r="QIK292" s="18" t="s">
        <v>319</v>
      </c>
      <c r="QIL292" s="18"/>
      <c r="QIM292" s="18" t="s">
        <v>324</v>
      </c>
      <c r="QIN292" s="3" t="s">
        <v>19</v>
      </c>
      <c r="QIO292" s="4" t="s">
        <v>626</v>
      </c>
      <c r="QIP292" s="5">
        <v>106650</v>
      </c>
      <c r="QIQ292" s="5">
        <v>51975</v>
      </c>
      <c r="QIR292" s="11">
        <v>158625</v>
      </c>
      <c r="QIS292" s="18" t="s">
        <v>319</v>
      </c>
      <c r="QIT292" s="18"/>
      <c r="QIU292" s="18" t="s">
        <v>324</v>
      </c>
      <c r="QIV292" s="3" t="s">
        <v>19</v>
      </c>
      <c r="QIW292" s="4" t="s">
        <v>626</v>
      </c>
      <c r="QIX292" s="5">
        <v>106650</v>
      </c>
      <c r="QIY292" s="5">
        <v>51975</v>
      </c>
      <c r="QIZ292" s="11">
        <v>158625</v>
      </c>
      <c r="QJA292" s="18" t="s">
        <v>319</v>
      </c>
      <c r="QJB292" s="18"/>
      <c r="QJC292" s="18" t="s">
        <v>324</v>
      </c>
      <c r="QJD292" s="3" t="s">
        <v>19</v>
      </c>
      <c r="QJE292" s="4" t="s">
        <v>626</v>
      </c>
      <c r="QJF292" s="5">
        <v>106650</v>
      </c>
      <c r="QJG292" s="5">
        <v>51975</v>
      </c>
      <c r="QJH292" s="11">
        <v>158625</v>
      </c>
      <c r="QJI292" s="18" t="s">
        <v>319</v>
      </c>
      <c r="QJJ292" s="18"/>
      <c r="QJK292" s="18" t="s">
        <v>324</v>
      </c>
      <c r="QJL292" s="3" t="s">
        <v>19</v>
      </c>
      <c r="QJM292" s="4" t="s">
        <v>626</v>
      </c>
      <c r="QJN292" s="5">
        <v>106650</v>
      </c>
      <c r="QJO292" s="5">
        <v>51975</v>
      </c>
      <c r="QJP292" s="11">
        <v>158625</v>
      </c>
      <c r="QJQ292" s="18" t="s">
        <v>319</v>
      </c>
      <c r="QJR292" s="18"/>
      <c r="QJS292" s="18" t="s">
        <v>324</v>
      </c>
      <c r="QJT292" s="3" t="s">
        <v>19</v>
      </c>
      <c r="QJU292" s="4" t="s">
        <v>626</v>
      </c>
      <c r="QJV292" s="5">
        <v>106650</v>
      </c>
      <c r="QJW292" s="5">
        <v>51975</v>
      </c>
      <c r="QJX292" s="11">
        <v>158625</v>
      </c>
      <c r="QJY292" s="18" t="s">
        <v>319</v>
      </c>
      <c r="QJZ292" s="18"/>
      <c r="QKA292" s="18" t="s">
        <v>324</v>
      </c>
      <c r="QKB292" s="3" t="s">
        <v>19</v>
      </c>
      <c r="QKC292" s="4" t="s">
        <v>626</v>
      </c>
      <c r="QKD292" s="5">
        <v>106650</v>
      </c>
      <c r="QKE292" s="5">
        <v>51975</v>
      </c>
      <c r="QKF292" s="11">
        <v>158625</v>
      </c>
      <c r="QKG292" s="18" t="s">
        <v>319</v>
      </c>
      <c r="QKH292" s="18"/>
      <c r="QKI292" s="18" t="s">
        <v>324</v>
      </c>
      <c r="QKJ292" s="3" t="s">
        <v>19</v>
      </c>
      <c r="QKK292" s="4" t="s">
        <v>626</v>
      </c>
      <c r="QKL292" s="5">
        <v>106650</v>
      </c>
      <c r="QKM292" s="5">
        <v>51975</v>
      </c>
      <c r="QKN292" s="11">
        <v>158625</v>
      </c>
      <c r="QKO292" s="18" t="s">
        <v>319</v>
      </c>
      <c r="QKP292" s="18"/>
      <c r="QKQ292" s="18" t="s">
        <v>324</v>
      </c>
      <c r="QKR292" s="3" t="s">
        <v>19</v>
      </c>
      <c r="QKS292" s="4" t="s">
        <v>626</v>
      </c>
      <c r="QKT292" s="5">
        <v>106650</v>
      </c>
      <c r="QKU292" s="5">
        <v>51975</v>
      </c>
      <c r="QKV292" s="11">
        <v>158625</v>
      </c>
      <c r="QKW292" s="18" t="s">
        <v>319</v>
      </c>
      <c r="QKX292" s="18"/>
      <c r="QKY292" s="18" t="s">
        <v>324</v>
      </c>
      <c r="QKZ292" s="3" t="s">
        <v>19</v>
      </c>
      <c r="QLA292" s="4" t="s">
        <v>626</v>
      </c>
      <c r="QLB292" s="5">
        <v>106650</v>
      </c>
      <c r="QLC292" s="5">
        <v>51975</v>
      </c>
      <c r="QLD292" s="11">
        <v>158625</v>
      </c>
      <c r="QLE292" s="18" t="s">
        <v>319</v>
      </c>
      <c r="QLF292" s="18"/>
      <c r="QLG292" s="18" t="s">
        <v>324</v>
      </c>
      <c r="QLH292" s="3" t="s">
        <v>19</v>
      </c>
      <c r="QLI292" s="4" t="s">
        <v>626</v>
      </c>
      <c r="QLJ292" s="5">
        <v>106650</v>
      </c>
      <c r="QLK292" s="5">
        <v>51975</v>
      </c>
      <c r="QLL292" s="11">
        <v>158625</v>
      </c>
      <c r="QLM292" s="18" t="s">
        <v>319</v>
      </c>
      <c r="QLN292" s="18"/>
      <c r="QLO292" s="18" t="s">
        <v>324</v>
      </c>
      <c r="QLP292" s="3" t="s">
        <v>19</v>
      </c>
      <c r="QLQ292" s="4" t="s">
        <v>626</v>
      </c>
      <c r="QLR292" s="5">
        <v>106650</v>
      </c>
      <c r="QLS292" s="5">
        <v>51975</v>
      </c>
      <c r="QLT292" s="11">
        <v>158625</v>
      </c>
      <c r="QLU292" s="18" t="s">
        <v>319</v>
      </c>
      <c r="QLV292" s="18"/>
      <c r="QLW292" s="18" t="s">
        <v>324</v>
      </c>
      <c r="QLX292" s="3" t="s">
        <v>19</v>
      </c>
      <c r="QLY292" s="4" t="s">
        <v>626</v>
      </c>
      <c r="QLZ292" s="5">
        <v>106650</v>
      </c>
      <c r="QMA292" s="5">
        <v>51975</v>
      </c>
      <c r="QMB292" s="11">
        <v>158625</v>
      </c>
      <c r="QMC292" s="18" t="s">
        <v>319</v>
      </c>
      <c r="QMD292" s="18"/>
      <c r="QME292" s="18" t="s">
        <v>324</v>
      </c>
      <c r="QMF292" s="3" t="s">
        <v>19</v>
      </c>
      <c r="QMG292" s="4" t="s">
        <v>626</v>
      </c>
      <c r="QMH292" s="5">
        <v>106650</v>
      </c>
      <c r="QMI292" s="5">
        <v>51975</v>
      </c>
      <c r="QMJ292" s="11">
        <v>158625</v>
      </c>
      <c r="QMK292" s="18" t="s">
        <v>319</v>
      </c>
      <c r="QML292" s="18"/>
      <c r="QMM292" s="18" t="s">
        <v>324</v>
      </c>
      <c r="QMN292" s="3" t="s">
        <v>19</v>
      </c>
      <c r="QMO292" s="4" t="s">
        <v>626</v>
      </c>
      <c r="QMP292" s="5">
        <v>106650</v>
      </c>
      <c r="QMQ292" s="5">
        <v>51975</v>
      </c>
      <c r="QMR292" s="11">
        <v>158625</v>
      </c>
      <c r="QMS292" s="18" t="s">
        <v>319</v>
      </c>
      <c r="QMT292" s="18"/>
      <c r="QMU292" s="18" t="s">
        <v>324</v>
      </c>
      <c r="QMV292" s="3" t="s">
        <v>19</v>
      </c>
      <c r="QMW292" s="4" t="s">
        <v>626</v>
      </c>
      <c r="QMX292" s="5">
        <v>106650</v>
      </c>
      <c r="QMY292" s="5">
        <v>51975</v>
      </c>
      <c r="QMZ292" s="11">
        <v>158625</v>
      </c>
      <c r="QNA292" s="18" t="s">
        <v>319</v>
      </c>
      <c r="QNB292" s="18"/>
      <c r="QNC292" s="18" t="s">
        <v>324</v>
      </c>
      <c r="QND292" s="3" t="s">
        <v>19</v>
      </c>
      <c r="QNE292" s="4" t="s">
        <v>626</v>
      </c>
      <c r="QNF292" s="5">
        <v>106650</v>
      </c>
      <c r="QNG292" s="5">
        <v>51975</v>
      </c>
      <c r="QNH292" s="11">
        <v>158625</v>
      </c>
      <c r="QNI292" s="18" t="s">
        <v>319</v>
      </c>
      <c r="QNJ292" s="18"/>
      <c r="QNK292" s="18" t="s">
        <v>324</v>
      </c>
      <c r="QNL292" s="3" t="s">
        <v>19</v>
      </c>
      <c r="QNM292" s="4" t="s">
        <v>626</v>
      </c>
      <c r="QNN292" s="5">
        <v>106650</v>
      </c>
      <c r="QNO292" s="5">
        <v>51975</v>
      </c>
      <c r="QNP292" s="11">
        <v>158625</v>
      </c>
      <c r="QNQ292" s="18" t="s">
        <v>319</v>
      </c>
      <c r="QNR292" s="18"/>
      <c r="QNS292" s="18" t="s">
        <v>324</v>
      </c>
      <c r="QNT292" s="3" t="s">
        <v>19</v>
      </c>
      <c r="QNU292" s="4" t="s">
        <v>626</v>
      </c>
      <c r="QNV292" s="5">
        <v>106650</v>
      </c>
      <c r="QNW292" s="5">
        <v>51975</v>
      </c>
      <c r="QNX292" s="11">
        <v>158625</v>
      </c>
      <c r="QNY292" s="18" t="s">
        <v>319</v>
      </c>
      <c r="QNZ292" s="18"/>
      <c r="QOA292" s="18" t="s">
        <v>324</v>
      </c>
      <c r="QOB292" s="3" t="s">
        <v>19</v>
      </c>
      <c r="QOC292" s="4" t="s">
        <v>626</v>
      </c>
      <c r="QOD292" s="5">
        <v>106650</v>
      </c>
      <c r="QOE292" s="5">
        <v>51975</v>
      </c>
      <c r="QOF292" s="11">
        <v>158625</v>
      </c>
      <c r="QOG292" s="18" t="s">
        <v>319</v>
      </c>
      <c r="QOH292" s="18"/>
      <c r="QOI292" s="18" t="s">
        <v>324</v>
      </c>
      <c r="QOJ292" s="3" t="s">
        <v>19</v>
      </c>
      <c r="QOK292" s="4" t="s">
        <v>626</v>
      </c>
      <c r="QOL292" s="5">
        <v>106650</v>
      </c>
      <c r="QOM292" s="5">
        <v>51975</v>
      </c>
      <c r="QON292" s="11">
        <v>158625</v>
      </c>
      <c r="QOO292" s="18" t="s">
        <v>319</v>
      </c>
      <c r="QOP292" s="18"/>
      <c r="QOQ292" s="18" t="s">
        <v>324</v>
      </c>
      <c r="QOR292" s="3" t="s">
        <v>19</v>
      </c>
      <c r="QOS292" s="4" t="s">
        <v>626</v>
      </c>
      <c r="QOT292" s="5">
        <v>106650</v>
      </c>
      <c r="QOU292" s="5">
        <v>51975</v>
      </c>
      <c r="QOV292" s="11">
        <v>158625</v>
      </c>
      <c r="QOW292" s="18" t="s">
        <v>319</v>
      </c>
      <c r="QOX292" s="18"/>
      <c r="QOY292" s="18" t="s">
        <v>324</v>
      </c>
      <c r="QOZ292" s="3" t="s">
        <v>19</v>
      </c>
      <c r="QPA292" s="4" t="s">
        <v>626</v>
      </c>
      <c r="QPB292" s="5">
        <v>106650</v>
      </c>
      <c r="QPC292" s="5">
        <v>51975</v>
      </c>
      <c r="QPD292" s="11">
        <v>158625</v>
      </c>
      <c r="QPE292" s="18" t="s">
        <v>319</v>
      </c>
      <c r="QPF292" s="18"/>
      <c r="QPG292" s="18" t="s">
        <v>324</v>
      </c>
      <c r="QPH292" s="3" t="s">
        <v>19</v>
      </c>
      <c r="QPI292" s="4" t="s">
        <v>626</v>
      </c>
      <c r="QPJ292" s="5">
        <v>106650</v>
      </c>
      <c r="QPK292" s="5">
        <v>51975</v>
      </c>
      <c r="QPL292" s="11">
        <v>158625</v>
      </c>
      <c r="QPM292" s="18" t="s">
        <v>319</v>
      </c>
      <c r="QPN292" s="18"/>
      <c r="QPO292" s="18" t="s">
        <v>324</v>
      </c>
      <c r="QPP292" s="3" t="s">
        <v>19</v>
      </c>
      <c r="QPQ292" s="4" t="s">
        <v>626</v>
      </c>
      <c r="QPR292" s="5">
        <v>106650</v>
      </c>
      <c r="QPS292" s="5">
        <v>51975</v>
      </c>
      <c r="QPT292" s="11">
        <v>158625</v>
      </c>
      <c r="QPU292" s="18" t="s">
        <v>319</v>
      </c>
      <c r="QPV292" s="18"/>
      <c r="QPW292" s="18" t="s">
        <v>324</v>
      </c>
      <c r="QPX292" s="3" t="s">
        <v>19</v>
      </c>
      <c r="QPY292" s="4" t="s">
        <v>626</v>
      </c>
      <c r="QPZ292" s="5">
        <v>106650</v>
      </c>
      <c r="QQA292" s="5">
        <v>51975</v>
      </c>
      <c r="QQB292" s="11">
        <v>158625</v>
      </c>
      <c r="QQC292" s="18" t="s">
        <v>319</v>
      </c>
      <c r="QQD292" s="18"/>
      <c r="QQE292" s="18" t="s">
        <v>324</v>
      </c>
      <c r="QQF292" s="3" t="s">
        <v>19</v>
      </c>
      <c r="QQG292" s="4" t="s">
        <v>626</v>
      </c>
      <c r="QQH292" s="5">
        <v>106650</v>
      </c>
      <c r="QQI292" s="5">
        <v>51975</v>
      </c>
      <c r="QQJ292" s="11">
        <v>158625</v>
      </c>
      <c r="QQK292" s="18" t="s">
        <v>319</v>
      </c>
      <c r="QQL292" s="18"/>
      <c r="QQM292" s="18" t="s">
        <v>324</v>
      </c>
      <c r="QQN292" s="3" t="s">
        <v>19</v>
      </c>
      <c r="QQO292" s="4" t="s">
        <v>626</v>
      </c>
      <c r="QQP292" s="5">
        <v>106650</v>
      </c>
      <c r="QQQ292" s="5">
        <v>51975</v>
      </c>
      <c r="QQR292" s="11">
        <v>158625</v>
      </c>
      <c r="QQS292" s="18" t="s">
        <v>319</v>
      </c>
      <c r="QQT292" s="18"/>
      <c r="QQU292" s="18" t="s">
        <v>324</v>
      </c>
      <c r="QQV292" s="3" t="s">
        <v>19</v>
      </c>
      <c r="QQW292" s="4" t="s">
        <v>626</v>
      </c>
      <c r="QQX292" s="5">
        <v>106650</v>
      </c>
      <c r="QQY292" s="5">
        <v>51975</v>
      </c>
      <c r="QQZ292" s="11">
        <v>158625</v>
      </c>
      <c r="QRA292" s="18" t="s">
        <v>319</v>
      </c>
      <c r="QRB292" s="18"/>
      <c r="QRC292" s="18" t="s">
        <v>324</v>
      </c>
      <c r="QRD292" s="3" t="s">
        <v>19</v>
      </c>
      <c r="QRE292" s="4" t="s">
        <v>626</v>
      </c>
      <c r="QRF292" s="5">
        <v>106650</v>
      </c>
      <c r="QRG292" s="5">
        <v>51975</v>
      </c>
      <c r="QRH292" s="11">
        <v>158625</v>
      </c>
      <c r="QRI292" s="18" t="s">
        <v>319</v>
      </c>
      <c r="QRJ292" s="18"/>
      <c r="QRK292" s="18" t="s">
        <v>324</v>
      </c>
      <c r="QRL292" s="3" t="s">
        <v>19</v>
      </c>
      <c r="QRM292" s="4" t="s">
        <v>626</v>
      </c>
      <c r="QRN292" s="5">
        <v>106650</v>
      </c>
      <c r="QRO292" s="5">
        <v>51975</v>
      </c>
      <c r="QRP292" s="11">
        <v>158625</v>
      </c>
      <c r="QRQ292" s="18" t="s">
        <v>319</v>
      </c>
      <c r="QRR292" s="18"/>
      <c r="QRS292" s="18" t="s">
        <v>324</v>
      </c>
      <c r="QRT292" s="3" t="s">
        <v>19</v>
      </c>
      <c r="QRU292" s="4" t="s">
        <v>626</v>
      </c>
      <c r="QRV292" s="5">
        <v>106650</v>
      </c>
      <c r="QRW292" s="5">
        <v>51975</v>
      </c>
      <c r="QRX292" s="11">
        <v>158625</v>
      </c>
      <c r="QRY292" s="18" t="s">
        <v>319</v>
      </c>
      <c r="QRZ292" s="18"/>
      <c r="QSA292" s="18" t="s">
        <v>324</v>
      </c>
      <c r="QSB292" s="3" t="s">
        <v>19</v>
      </c>
      <c r="QSC292" s="4" t="s">
        <v>626</v>
      </c>
      <c r="QSD292" s="5">
        <v>106650</v>
      </c>
      <c r="QSE292" s="5">
        <v>51975</v>
      </c>
      <c r="QSF292" s="11">
        <v>158625</v>
      </c>
      <c r="QSG292" s="18" t="s">
        <v>319</v>
      </c>
      <c r="QSH292" s="18"/>
      <c r="QSI292" s="18" t="s">
        <v>324</v>
      </c>
      <c r="QSJ292" s="3" t="s">
        <v>19</v>
      </c>
      <c r="QSK292" s="4" t="s">
        <v>626</v>
      </c>
      <c r="QSL292" s="5">
        <v>106650</v>
      </c>
      <c r="QSM292" s="5">
        <v>51975</v>
      </c>
      <c r="QSN292" s="11">
        <v>158625</v>
      </c>
      <c r="QSO292" s="18" t="s">
        <v>319</v>
      </c>
      <c r="QSP292" s="18"/>
      <c r="QSQ292" s="18" t="s">
        <v>324</v>
      </c>
      <c r="QSR292" s="3" t="s">
        <v>19</v>
      </c>
      <c r="QSS292" s="4" t="s">
        <v>626</v>
      </c>
      <c r="QST292" s="5">
        <v>106650</v>
      </c>
      <c r="QSU292" s="5">
        <v>51975</v>
      </c>
      <c r="QSV292" s="11">
        <v>158625</v>
      </c>
      <c r="QSW292" s="18" t="s">
        <v>319</v>
      </c>
      <c r="QSX292" s="18"/>
      <c r="QSY292" s="18" t="s">
        <v>324</v>
      </c>
      <c r="QSZ292" s="3" t="s">
        <v>19</v>
      </c>
      <c r="QTA292" s="4" t="s">
        <v>626</v>
      </c>
      <c r="QTB292" s="5">
        <v>106650</v>
      </c>
      <c r="QTC292" s="5">
        <v>51975</v>
      </c>
      <c r="QTD292" s="11">
        <v>158625</v>
      </c>
      <c r="QTE292" s="18" t="s">
        <v>319</v>
      </c>
      <c r="QTF292" s="18"/>
      <c r="QTG292" s="18" t="s">
        <v>324</v>
      </c>
      <c r="QTH292" s="3" t="s">
        <v>19</v>
      </c>
      <c r="QTI292" s="4" t="s">
        <v>626</v>
      </c>
      <c r="QTJ292" s="5">
        <v>106650</v>
      </c>
      <c r="QTK292" s="5">
        <v>51975</v>
      </c>
      <c r="QTL292" s="11">
        <v>158625</v>
      </c>
      <c r="QTM292" s="18" t="s">
        <v>319</v>
      </c>
      <c r="QTN292" s="18"/>
      <c r="QTO292" s="18" t="s">
        <v>324</v>
      </c>
      <c r="QTP292" s="3" t="s">
        <v>19</v>
      </c>
      <c r="QTQ292" s="4" t="s">
        <v>626</v>
      </c>
      <c r="QTR292" s="5">
        <v>106650</v>
      </c>
      <c r="QTS292" s="5">
        <v>51975</v>
      </c>
      <c r="QTT292" s="11">
        <v>158625</v>
      </c>
      <c r="QTU292" s="18" t="s">
        <v>319</v>
      </c>
      <c r="QTV292" s="18"/>
      <c r="QTW292" s="18" t="s">
        <v>324</v>
      </c>
      <c r="QTX292" s="3" t="s">
        <v>19</v>
      </c>
      <c r="QTY292" s="4" t="s">
        <v>626</v>
      </c>
      <c r="QTZ292" s="5">
        <v>106650</v>
      </c>
      <c r="QUA292" s="5">
        <v>51975</v>
      </c>
      <c r="QUB292" s="11">
        <v>158625</v>
      </c>
      <c r="QUC292" s="18" t="s">
        <v>319</v>
      </c>
      <c r="QUD292" s="18"/>
      <c r="QUE292" s="18" t="s">
        <v>324</v>
      </c>
      <c r="QUF292" s="3" t="s">
        <v>19</v>
      </c>
      <c r="QUG292" s="4" t="s">
        <v>626</v>
      </c>
      <c r="QUH292" s="5">
        <v>106650</v>
      </c>
      <c r="QUI292" s="5">
        <v>51975</v>
      </c>
      <c r="QUJ292" s="11">
        <v>158625</v>
      </c>
      <c r="QUK292" s="18" t="s">
        <v>319</v>
      </c>
      <c r="QUL292" s="18"/>
      <c r="QUM292" s="18" t="s">
        <v>324</v>
      </c>
      <c r="QUN292" s="3" t="s">
        <v>19</v>
      </c>
      <c r="QUO292" s="4" t="s">
        <v>626</v>
      </c>
      <c r="QUP292" s="5">
        <v>106650</v>
      </c>
      <c r="QUQ292" s="5">
        <v>51975</v>
      </c>
      <c r="QUR292" s="11">
        <v>158625</v>
      </c>
      <c r="QUS292" s="18" t="s">
        <v>319</v>
      </c>
      <c r="QUT292" s="18"/>
      <c r="QUU292" s="18" t="s">
        <v>324</v>
      </c>
      <c r="QUV292" s="3" t="s">
        <v>19</v>
      </c>
      <c r="QUW292" s="4" t="s">
        <v>626</v>
      </c>
      <c r="QUX292" s="5">
        <v>106650</v>
      </c>
      <c r="QUY292" s="5">
        <v>51975</v>
      </c>
      <c r="QUZ292" s="11">
        <v>158625</v>
      </c>
      <c r="QVA292" s="18" t="s">
        <v>319</v>
      </c>
      <c r="QVB292" s="18"/>
      <c r="QVC292" s="18" t="s">
        <v>324</v>
      </c>
      <c r="QVD292" s="3" t="s">
        <v>19</v>
      </c>
      <c r="QVE292" s="4" t="s">
        <v>626</v>
      </c>
      <c r="QVF292" s="5">
        <v>106650</v>
      </c>
      <c r="QVG292" s="5">
        <v>51975</v>
      </c>
      <c r="QVH292" s="11">
        <v>158625</v>
      </c>
      <c r="QVI292" s="18" t="s">
        <v>319</v>
      </c>
      <c r="QVJ292" s="18"/>
      <c r="QVK292" s="18" t="s">
        <v>324</v>
      </c>
      <c r="QVL292" s="3" t="s">
        <v>19</v>
      </c>
      <c r="QVM292" s="4" t="s">
        <v>626</v>
      </c>
      <c r="QVN292" s="5">
        <v>106650</v>
      </c>
      <c r="QVO292" s="5">
        <v>51975</v>
      </c>
      <c r="QVP292" s="11">
        <v>158625</v>
      </c>
      <c r="QVQ292" s="18" t="s">
        <v>319</v>
      </c>
      <c r="QVR292" s="18"/>
      <c r="QVS292" s="18" t="s">
        <v>324</v>
      </c>
      <c r="QVT292" s="3" t="s">
        <v>19</v>
      </c>
      <c r="QVU292" s="4" t="s">
        <v>626</v>
      </c>
      <c r="QVV292" s="5">
        <v>106650</v>
      </c>
      <c r="QVW292" s="5">
        <v>51975</v>
      </c>
      <c r="QVX292" s="11">
        <v>158625</v>
      </c>
      <c r="QVY292" s="18" t="s">
        <v>319</v>
      </c>
      <c r="QVZ292" s="18"/>
      <c r="QWA292" s="18" t="s">
        <v>324</v>
      </c>
      <c r="QWB292" s="3" t="s">
        <v>19</v>
      </c>
      <c r="QWC292" s="4" t="s">
        <v>626</v>
      </c>
      <c r="QWD292" s="5">
        <v>106650</v>
      </c>
      <c r="QWE292" s="5">
        <v>51975</v>
      </c>
      <c r="QWF292" s="11">
        <v>158625</v>
      </c>
      <c r="QWG292" s="18" t="s">
        <v>319</v>
      </c>
      <c r="QWH292" s="18"/>
      <c r="QWI292" s="18" t="s">
        <v>324</v>
      </c>
      <c r="QWJ292" s="3" t="s">
        <v>19</v>
      </c>
      <c r="QWK292" s="4" t="s">
        <v>626</v>
      </c>
      <c r="QWL292" s="5">
        <v>106650</v>
      </c>
      <c r="QWM292" s="5">
        <v>51975</v>
      </c>
      <c r="QWN292" s="11">
        <v>158625</v>
      </c>
      <c r="QWO292" s="18" t="s">
        <v>319</v>
      </c>
      <c r="QWP292" s="18"/>
      <c r="QWQ292" s="18" t="s">
        <v>324</v>
      </c>
      <c r="QWR292" s="3" t="s">
        <v>19</v>
      </c>
      <c r="QWS292" s="4" t="s">
        <v>626</v>
      </c>
      <c r="QWT292" s="5">
        <v>106650</v>
      </c>
      <c r="QWU292" s="5">
        <v>51975</v>
      </c>
      <c r="QWV292" s="11">
        <v>158625</v>
      </c>
      <c r="QWW292" s="18" t="s">
        <v>319</v>
      </c>
      <c r="QWX292" s="18"/>
      <c r="QWY292" s="18" t="s">
        <v>324</v>
      </c>
      <c r="QWZ292" s="3" t="s">
        <v>19</v>
      </c>
      <c r="QXA292" s="4" t="s">
        <v>626</v>
      </c>
      <c r="QXB292" s="5">
        <v>106650</v>
      </c>
      <c r="QXC292" s="5">
        <v>51975</v>
      </c>
      <c r="QXD292" s="11">
        <v>158625</v>
      </c>
      <c r="QXE292" s="18" t="s">
        <v>319</v>
      </c>
      <c r="QXF292" s="18"/>
      <c r="QXG292" s="18" t="s">
        <v>324</v>
      </c>
      <c r="QXH292" s="3" t="s">
        <v>19</v>
      </c>
      <c r="QXI292" s="4" t="s">
        <v>626</v>
      </c>
      <c r="QXJ292" s="5">
        <v>106650</v>
      </c>
      <c r="QXK292" s="5">
        <v>51975</v>
      </c>
      <c r="QXL292" s="11">
        <v>158625</v>
      </c>
      <c r="QXM292" s="18" t="s">
        <v>319</v>
      </c>
      <c r="QXN292" s="18"/>
      <c r="QXO292" s="18" t="s">
        <v>324</v>
      </c>
      <c r="QXP292" s="3" t="s">
        <v>19</v>
      </c>
      <c r="QXQ292" s="4" t="s">
        <v>626</v>
      </c>
      <c r="QXR292" s="5">
        <v>106650</v>
      </c>
      <c r="QXS292" s="5">
        <v>51975</v>
      </c>
      <c r="QXT292" s="11">
        <v>158625</v>
      </c>
      <c r="QXU292" s="18" t="s">
        <v>319</v>
      </c>
      <c r="QXV292" s="18"/>
      <c r="QXW292" s="18" t="s">
        <v>324</v>
      </c>
      <c r="QXX292" s="3" t="s">
        <v>19</v>
      </c>
      <c r="QXY292" s="4" t="s">
        <v>626</v>
      </c>
      <c r="QXZ292" s="5">
        <v>106650</v>
      </c>
      <c r="QYA292" s="5">
        <v>51975</v>
      </c>
      <c r="QYB292" s="11">
        <v>158625</v>
      </c>
      <c r="QYC292" s="18" t="s">
        <v>319</v>
      </c>
      <c r="QYD292" s="18"/>
      <c r="QYE292" s="18" t="s">
        <v>324</v>
      </c>
      <c r="QYF292" s="3" t="s">
        <v>19</v>
      </c>
      <c r="QYG292" s="4" t="s">
        <v>626</v>
      </c>
      <c r="QYH292" s="5">
        <v>106650</v>
      </c>
      <c r="QYI292" s="5">
        <v>51975</v>
      </c>
      <c r="QYJ292" s="11">
        <v>158625</v>
      </c>
      <c r="QYK292" s="18" t="s">
        <v>319</v>
      </c>
      <c r="QYL292" s="18"/>
      <c r="QYM292" s="18" t="s">
        <v>324</v>
      </c>
      <c r="QYN292" s="3" t="s">
        <v>19</v>
      </c>
      <c r="QYO292" s="4" t="s">
        <v>626</v>
      </c>
      <c r="QYP292" s="5">
        <v>106650</v>
      </c>
      <c r="QYQ292" s="5">
        <v>51975</v>
      </c>
      <c r="QYR292" s="11">
        <v>158625</v>
      </c>
      <c r="QYS292" s="18" t="s">
        <v>319</v>
      </c>
      <c r="QYT292" s="18"/>
      <c r="QYU292" s="18" t="s">
        <v>324</v>
      </c>
      <c r="QYV292" s="3" t="s">
        <v>19</v>
      </c>
      <c r="QYW292" s="4" t="s">
        <v>626</v>
      </c>
      <c r="QYX292" s="5">
        <v>106650</v>
      </c>
      <c r="QYY292" s="5">
        <v>51975</v>
      </c>
      <c r="QYZ292" s="11">
        <v>158625</v>
      </c>
      <c r="QZA292" s="18" t="s">
        <v>319</v>
      </c>
      <c r="QZB292" s="18"/>
      <c r="QZC292" s="18" t="s">
        <v>324</v>
      </c>
      <c r="QZD292" s="3" t="s">
        <v>19</v>
      </c>
      <c r="QZE292" s="4" t="s">
        <v>626</v>
      </c>
      <c r="QZF292" s="5">
        <v>106650</v>
      </c>
      <c r="QZG292" s="5">
        <v>51975</v>
      </c>
      <c r="QZH292" s="11">
        <v>158625</v>
      </c>
      <c r="QZI292" s="18" t="s">
        <v>319</v>
      </c>
      <c r="QZJ292" s="18"/>
      <c r="QZK292" s="18" t="s">
        <v>324</v>
      </c>
      <c r="QZL292" s="3" t="s">
        <v>19</v>
      </c>
      <c r="QZM292" s="4" t="s">
        <v>626</v>
      </c>
      <c r="QZN292" s="5">
        <v>106650</v>
      </c>
      <c r="QZO292" s="5">
        <v>51975</v>
      </c>
      <c r="QZP292" s="11">
        <v>158625</v>
      </c>
      <c r="QZQ292" s="18" t="s">
        <v>319</v>
      </c>
      <c r="QZR292" s="18"/>
      <c r="QZS292" s="18" t="s">
        <v>324</v>
      </c>
      <c r="QZT292" s="3" t="s">
        <v>19</v>
      </c>
      <c r="QZU292" s="4" t="s">
        <v>626</v>
      </c>
      <c r="QZV292" s="5">
        <v>106650</v>
      </c>
      <c r="QZW292" s="5">
        <v>51975</v>
      </c>
      <c r="QZX292" s="11">
        <v>158625</v>
      </c>
      <c r="QZY292" s="18" t="s">
        <v>319</v>
      </c>
      <c r="QZZ292" s="18"/>
      <c r="RAA292" s="18" t="s">
        <v>324</v>
      </c>
      <c r="RAB292" s="3" t="s">
        <v>19</v>
      </c>
      <c r="RAC292" s="4" t="s">
        <v>626</v>
      </c>
      <c r="RAD292" s="5">
        <v>106650</v>
      </c>
      <c r="RAE292" s="5">
        <v>51975</v>
      </c>
      <c r="RAF292" s="11">
        <v>158625</v>
      </c>
      <c r="RAG292" s="18" t="s">
        <v>319</v>
      </c>
      <c r="RAH292" s="18"/>
      <c r="RAI292" s="18" t="s">
        <v>324</v>
      </c>
      <c r="RAJ292" s="3" t="s">
        <v>19</v>
      </c>
      <c r="RAK292" s="4" t="s">
        <v>626</v>
      </c>
      <c r="RAL292" s="5">
        <v>106650</v>
      </c>
      <c r="RAM292" s="5">
        <v>51975</v>
      </c>
      <c r="RAN292" s="11">
        <v>158625</v>
      </c>
      <c r="RAO292" s="18" t="s">
        <v>319</v>
      </c>
      <c r="RAP292" s="18"/>
      <c r="RAQ292" s="18" t="s">
        <v>324</v>
      </c>
      <c r="RAR292" s="3" t="s">
        <v>19</v>
      </c>
      <c r="RAS292" s="4" t="s">
        <v>626</v>
      </c>
      <c r="RAT292" s="5">
        <v>106650</v>
      </c>
      <c r="RAU292" s="5">
        <v>51975</v>
      </c>
      <c r="RAV292" s="11">
        <v>158625</v>
      </c>
      <c r="RAW292" s="18" t="s">
        <v>319</v>
      </c>
      <c r="RAX292" s="18"/>
      <c r="RAY292" s="18" t="s">
        <v>324</v>
      </c>
      <c r="RAZ292" s="3" t="s">
        <v>19</v>
      </c>
      <c r="RBA292" s="4" t="s">
        <v>626</v>
      </c>
      <c r="RBB292" s="5">
        <v>106650</v>
      </c>
      <c r="RBC292" s="5">
        <v>51975</v>
      </c>
      <c r="RBD292" s="11">
        <v>158625</v>
      </c>
      <c r="RBE292" s="18" t="s">
        <v>319</v>
      </c>
      <c r="RBF292" s="18"/>
      <c r="RBG292" s="18" t="s">
        <v>324</v>
      </c>
      <c r="RBH292" s="3" t="s">
        <v>19</v>
      </c>
      <c r="RBI292" s="4" t="s">
        <v>626</v>
      </c>
      <c r="RBJ292" s="5">
        <v>106650</v>
      </c>
      <c r="RBK292" s="5">
        <v>51975</v>
      </c>
      <c r="RBL292" s="11">
        <v>158625</v>
      </c>
      <c r="RBM292" s="18" t="s">
        <v>319</v>
      </c>
      <c r="RBN292" s="18"/>
      <c r="RBO292" s="18" t="s">
        <v>324</v>
      </c>
      <c r="RBP292" s="3" t="s">
        <v>19</v>
      </c>
      <c r="RBQ292" s="4" t="s">
        <v>626</v>
      </c>
      <c r="RBR292" s="5">
        <v>106650</v>
      </c>
      <c r="RBS292" s="5">
        <v>51975</v>
      </c>
      <c r="RBT292" s="11">
        <v>158625</v>
      </c>
      <c r="RBU292" s="18" t="s">
        <v>319</v>
      </c>
      <c r="RBV292" s="18"/>
      <c r="RBW292" s="18" t="s">
        <v>324</v>
      </c>
      <c r="RBX292" s="3" t="s">
        <v>19</v>
      </c>
      <c r="RBY292" s="4" t="s">
        <v>626</v>
      </c>
      <c r="RBZ292" s="5">
        <v>106650</v>
      </c>
      <c r="RCA292" s="5">
        <v>51975</v>
      </c>
      <c r="RCB292" s="11">
        <v>158625</v>
      </c>
      <c r="RCC292" s="18" t="s">
        <v>319</v>
      </c>
      <c r="RCD292" s="18"/>
      <c r="RCE292" s="18" t="s">
        <v>324</v>
      </c>
      <c r="RCF292" s="3" t="s">
        <v>19</v>
      </c>
      <c r="RCG292" s="4" t="s">
        <v>626</v>
      </c>
      <c r="RCH292" s="5">
        <v>106650</v>
      </c>
      <c r="RCI292" s="5">
        <v>51975</v>
      </c>
      <c r="RCJ292" s="11">
        <v>158625</v>
      </c>
      <c r="RCK292" s="18" t="s">
        <v>319</v>
      </c>
      <c r="RCL292" s="18"/>
      <c r="RCM292" s="18" t="s">
        <v>324</v>
      </c>
      <c r="RCN292" s="3" t="s">
        <v>19</v>
      </c>
      <c r="RCO292" s="4" t="s">
        <v>626</v>
      </c>
      <c r="RCP292" s="5">
        <v>106650</v>
      </c>
      <c r="RCQ292" s="5">
        <v>51975</v>
      </c>
      <c r="RCR292" s="11">
        <v>158625</v>
      </c>
      <c r="RCS292" s="18" t="s">
        <v>319</v>
      </c>
      <c r="RCT292" s="18"/>
      <c r="RCU292" s="18" t="s">
        <v>324</v>
      </c>
      <c r="RCV292" s="3" t="s">
        <v>19</v>
      </c>
      <c r="RCW292" s="4" t="s">
        <v>626</v>
      </c>
      <c r="RCX292" s="5">
        <v>106650</v>
      </c>
      <c r="RCY292" s="5">
        <v>51975</v>
      </c>
      <c r="RCZ292" s="11">
        <v>158625</v>
      </c>
      <c r="RDA292" s="18" t="s">
        <v>319</v>
      </c>
      <c r="RDB292" s="18"/>
      <c r="RDC292" s="18" t="s">
        <v>324</v>
      </c>
      <c r="RDD292" s="3" t="s">
        <v>19</v>
      </c>
      <c r="RDE292" s="4" t="s">
        <v>626</v>
      </c>
      <c r="RDF292" s="5">
        <v>106650</v>
      </c>
      <c r="RDG292" s="5">
        <v>51975</v>
      </c>
      <c r="RDH292" s="11">
        <v>158625</v>
      </c>
      <c r="RDI292" s="18" t="s">
        <v>319</v>
      </c>
      <c r="RDJ292" s="18"/>
      <c r="RDK292" s="18" t="s">
        <v>324</v>
      </c>
      <c r="RDL292" s="3" t="s">
        <v>19</v>
      </c>
      <c r="RDM292" s="4" t="s">
        <v>626</v>
      </c>
      <c r="RDN292" s="5">
        <v>106650</v>
      </c>
      <c r="RDO292" s="5">
        <v>51975</v>
      </c>
      <c r="RDP292" s="11">
        <v>158625</v>
      </c>
      <c r="RDQ292" s="18" t="s">
        <v>319</v>
      </c>
      <c r="RDR292" s="18"/>
      <c r="RDS292" s="18" t="s">
        <v>324</v>
      </c>
      <c r="RDT292" s="3" t="s">
        <v>19</v>
      </c>
      <c r="RDU292" s="4" t="s">
        <v>626</v>
      </c>
      <c r="RDV292" s="5">
        <v>106650</v>
      </c>
      <c r="RDW292" s="5">
        <v>51975</v>
      </c>
      <c r="RDX292" s="11">
        <v>158625</v>
      </c>
      <c r="RDY292" s="18" t="s">
        <v>319</v>
      </c>
      <c r="RDZ292" s="18"/>
      <c r="REA292" s="18" t="s">
        <v>324</v>
      </c>
      <c r="REB292" s="3" t="s">
        <v>19</v>
      </c>
      <c r="REC292" s="4" t="s">
        <v>626</v>
      </c>
      <c r="RED292" s="5">
        <v>106650</v>
      </c>
      <c r="REE292" s="5">
        <v>51975</v>
      </c>
      <c r="REF292" s="11">
        <v>158625</v>
      </c>
      <c r="REG292" s="18" t="s">
        <v>319</v>
      </c>
      <c r="REH292" s="18"/>
      <c r="REI292" s="18" t="s">
        <v>324</v>
      </c>
      <c r="REJ292" s="3" t="s">
        <v>19</v>
      </c>
      <c r="REK292" s="4" t="s">
        <v>626</v>
      </c>
      <c r="REL292" s="5">
        <v>106650</v>
      </c>
      <c r="REM292" s="5">
        <v>51975</v>
      </c>
      <c r="REN292" s="11">
        <v>158625</v>
      </c>
      <c r="REO292" s="18" t="s">
        <v>319</v>
      </c>
      <c r="REP292" s="18"/>
      <c r="REQ292" s="18" t="s">
        <v>324</v>
      </c>
      <c r="RER292" s="3" t="s">
        <v>19</v>
      </c>
      <c r="RES292" s="4" t="s">
        <v>626</v>
      </c>
      <c r="RET292" s="5">
        <v>106650</v>
      </c>
      <c r="REU292" s="5">
        <v>51975</v>
      </c>
      <c r="REV292" s="11">
        <v>158625</v>
      </c>
      <c r="REW292" s="18" t="s">
        <v>319</v>
      </c>
      <c r="REX292" s="18"/>
      <c r="REY292" s="18" t="s">
        <v>324</v>
      </c>
      <c r="REZ292" s="3" t="s">
        <v>19</v>
      </c>
      <c r="RFA292" s="4" t="s">
        <v>626</v>
      </c>
      <c r="RFB292" s="5">
        <v>106650</v>
      </c>
      <c r="RFC292" s="5">
        <v>51975</v>
      </c>
      <c r="RFD292" s="11">
        <v>158625</v>
      </c>
      <c r="RFE292" s="18" t="s">
        <v>319</v>
      </c>
      <c r="RFF292" s="18"/>
      <c r="RFG292" s="18" t="s">
        <v>324</v>
      </c>
      <c r="RFH292" s="3" t="s">
        <v>19</v>
      </c>
      <c r="RFI292" s="4" t="s">
        <v>626</v>
      </c>
      <c r="RFJ292" s="5">
        <v>106650</v>
      </c>
      <c r="RFK292" s="5">
        <v>51975</v>
      </c>
      <c r="RFL292" s="11">
        <v>158625</v>
      </c>
      <c r="RFM292" s="18" t="s">
        <v>319</v>
      </c>
      <c r="RFN292" s="18"/>
      <c r="RFO292" s="18" t="s">
        <v>324</v>
      </c>
      <c r="RFP292" s="3" t="s">
        <v>19</v>
      </c>
      <c r="RFQ292" s="4" t="s">
        <v>626</v>
      </c>
      <c r="RFR292" s="5">
        <v>106650</v>
      </c>
      <c r="RFS292" s="5">
        <v>51975</v>
      </c>
      <c r="RFT292" s="11">
        <v>158625</v>
      </c>
      <c r="RFU292" s="18" t="s">
        <v>319</v>
      </c>
      <c r="RFV292" s="18"/>
      <c r="RFW292" s="18" t="s">
        <v>324</v>
      </c>
      <c r="RFX292" s="3" t="s">
        <v>19</v>
      </c>
      <c r="RFY292" s="4" t="s">
        <v>626</v>
      </c>
      <c r="RFZ292" s="5">
        <v>106650</v>
      </c>
      <c r="RGA292" s="5">
        <v>51975</v>
      </c>
      <c r="RGB292" s="11">
        <v>158625</v>
      </c>
      <c r="RGC292" s="18" t="s">
        <v>319</v>
      </c>
      <c r="RGD292" s="18"/>
      <c r="RGE292" s="18" t="s">
        <v>324</v>
      </c>
      <c r="RGF292" s="3" t="s">
        <v>19</v>
      </c>
      <c r="RGG292" s="4" t="s">
        <v>626</v>
      </c>
      <c r="RGH292" s="5">
        <v>106650</v>
      </c>
      <c r="RGI292" s="5">
        <v>51975</v>
      </c>
      <c r="RGJ292" s="11">
        <v>158625</v>
      </c>
      <c r="RGK292" s="18" t="s">
        <v>319</v>
      </c>
      <c r="RGL292" s="18"/>
      <c r="RGM292" s="18" t="s">
        <v>324</v>
      </c>
      <c r="RGN292" s="3" t="s">
        <v>19</v>
      </c>
      <c r="RGO292" s="4" t="s">
        <v>626</v>
      </c>
      <c r="RGP292" s="5">
        <v>106650</v>
      </c>
      <c r="RGQ292" s="5">
        <v>51975</v>
      </c>
      <c r="RGR292" s="11">
        <v>158625</v>
      </c>
      <c r="RGS292" s="18" t="s">
        <v>319</v>
      </c>
      <c r="RGT292" s="18"/>
      <c r="RGU292" s="18" t="s">
        <v>324</v>
      </c>
      <c r="RGV292" s="3" t="s">
        <v>19</v>
      </c>
      <c r="RGW292" s="4" t="s">
        <v>626</v>
      </c>
      <c r="RGX292" s="5">
        <v>106650</v>
      </c>
      <c r="RGY292" s="5">
        <v>51975</v>
      </c>
      <c r="RGZ292" s="11">
        <v>158625</v>
      </c>
      <c r="RHA292" s="18" t="s">
        <v>319</v>
      </c>
      <c r="RHB292" s="18"/>
      <c r="RHC292" s="18" t="s">
        <v>324</v>
      </c>
      <c r="RHD292" s="3" t="s">
        <v>19</v>
      </c>
      <c r="RHE292" s="4" t="s">
        <v>626</v>
      </c>
      <c r="RHF292" s="5">
        <v>106650</v>
      </c>
      <c r="RHG292" s="5">
        <v>51975</v>
      </c>
      <c r="RHH292" s="11">
        <v>158625</v>
      </c>
      <c r="RHI292" s="18" t="s">
        <v>319</v>
      </c>
      <c r="RHJ292" s="18"/>
      <c r="RHK292" s="18" t="s">
        <v>324</v>
      </c>
      <c r="RHL292" s="3" t="s">
        <v>19</v>
      </c>
      <c r="RHM292" s="4" t="s">
        <v>626</v>
      </c>
      <c r="RHN292" s="5">
        <v>106650</v>
      </c>
      <c r="RHO292" s="5">
        <v>51975</v>
      </c>
      <c r="RHP292" s="11">
        <v>158625</v>
      </c>
      <c r="RHQ292" s="18" t="s">
        <v>319</v>
      </c>
      <c r="RHR292" s="18"/>
      <c r="RHS292" s="18" t="s">
        <v>324</v>
      </c>
      <c r="RHT292" s="3" t="s">
        <v>19</v>
      </c>
      <c r="RHU292" s="4" t="s">
        <v>626</v>
      </c>
      <c r="RHV292" s="5">
        <v>106650</v>
      </c>
      <c r="RHW292" s="5">
        <v>51975</v>
      </c>
      <c r="RHX292" s="11">
        <v>158625</v>
      </c>
      <c r="RHY292" s="18" t="s">
        <v>319</v>
      </c>
      <c r="RHZ292" s="18"/>
      <c r="RIA292" s="18" t="s">
        <v>324</v>
      </c>
      <c r="RIB292" s="3" t="s">
        <v>19</v>
      </c>
      <c r="RIC292" s="4" t="s">
        <v>626</v>
      </c>
      <c r="RID292" s="5">
        <v>106650</v>
      </c>
      <c r="RIE292" s="5">
        <v>51975</v>
      </c>
      <c r="RIF292" s="11">
        <v>158625</v>
      </c>
      <c r="RIG292" s="18" t="s">
        <v>319</v>
      </c>
      <c r="RIH292" s="18"/>
      <c r="RII292" s="18" t="s">
        <v>324</v>
      </c>
      <c r="RIJ292" s="3" t="s">
        <v>19</v>
      </c>
      <c r="RIK292" s="4" t="s">
        <v>626</v>
      </c>
      <c r="RIL292" s="5">
        <v>106650</v>
      </c>
      <c r="RIM292" s="5">
        <v>51975</v>
      </c>
      <c r="RIN292" s="11">
        <v>158625</v>
      </c>
      <c r="RIO292" s="18" t="s">
        <v>319</v>
      </c>
      <c r="RIP292" s="18"/>
      <c r="RIQ292" s="18" t="s">
        <v>324</v>
      </c>
      <c r="RIR292" s="3" t="s">
        <v>19</v>
      </c>
      <c r="RIS292" s="4" t="s">
        <v>626</v>
      </c>
      <c r="RIT292" s="5">
        <v>106650</v>
      </c>
      <c r="RIU292" s="5">
        <v>51975</v>
      </c>
      <c r="RIV292" s="11">
        <v>158625</v>
      </c>
      <c r="RIW292" s="18" t="s">
        <v>319</v>
      </c>
      <c r="RIX292" s="18"/>
      <c r="RIY292" s="18" t="s">
        <v>324</v>
      </c>
      <c r="RIZ292" s="3" t="s">
        <v>19</v>
      </c>
      <c r="RJA292" s="4" t="s">
        <v>626</v>
      </c>
      <c r="RJB292" s="5">
        <v>106650</v>
      </c>
      <c r="RJC292" s="5">
        <v>51975</v>
      </c>
      <c r="RJD292" s="11">
        <v>158625</v>
      </c>
      <c r="RJE292" s="18" t="s">
        <v>319</v>
      </c>
      <c r="RJF292" s="18"/>
      <c r="RJG292" s="18" t="s">
        <v>324</v>
      </c>
      <c r="RJH292" s="3" t="s">
        <v>19</v>
      </c>
      <c r="RJI292" s="4" t="s">
        <v>626</v>
      </c>
      <c r="RJJ292" s="5">
        <v>106650</v>
      </c>
      <c r="RJK292" s="5">
        <v>51975</v>
      </c>
      <c r="RJL292" s="11">
        <v>158625</v>
      </c>
      <c r="RJM292" s="18" t="s">
        <v>319</v>
      </c>
      <c r="RJN292" s="18"/>
      <c r="RJO292" s="18" t="s">
        <v>324</v>
      </c>
      <c r="RJP292" s="3" t="s">
        <v>19</v>
      </c>
      <c r="RJQ292" s="4" t="s">
        <v>626</v>
      </c>
      <c r="RJR292" s="5">
        <v>106650</v>
      </c>
      <c r="RJS292" s="5">
        <v>51975</v>
      </c>
      <c r="RJT292" s="11">
        <v>158625</v>
      </c>
      <c r="RJU292" s="18" t="s">
        <v>319</v>
      </c>
      <c r="RJV292" s="18"/>
      <c r="RJW292" s="18" t="s">
        <v>324</v>
      </c>
      <c r="RJX292" s="3" t="s">
        <v>19</v>
      </c>
      <c r="RJY292" s="4" t="s">
        <v>626</v>
      </c>
      <c r="RJZ292" s="5">
        <v>106650</v>
      </c>
      <c r="RKA292" s="5">
        <v>51975</v>
      </c>
      <c r="RKB292" s="11">
        <v>158625</v>
      </c>
      <c r="RKC292" s="18" t="s">
        <v>319</v>
      </c>
      <c r="RKD292" s="18"/>
      <c r="RKE292" s="18" t="s">
        <v>324</v>
      </c>
      <c r="RKF292" s="3" t="s">
        <v>19</v>
      </c>
      <c r="RKG292" s="4" t="s">
        <v>626</v>
      </c>
      <c r="RKH292" s="5">
        <v>106650</v>
      </c>
      <c r="RKI292" s="5">
        <v>51975</v>
      </c>
      <c r="RKJ292" s="11">
        <v>158625</v>
      </c>
      <c r="RKK292" s="18" t="s">
        <v>319</v>
      </c>
      <c r="RKL292" s="18"/>
      <c r="RKM292" s="18" t="s">
        <v>324</v>
      </c>
      <c r="RKN292" s="3" t="s">
        <v>19</v>
      </c>
      <c r="RKO292" s="4" t="s">
        <v>626</v>
      </c>
      <c r="RKP292" s="5">
        <v>106650</v>
      </c>
      <c r="RKQ292" s="5">
        <v>51975</v>
      </c>
      <c r="RKR292" s="11">
        <v>158625</v>
      </c>
      <c r="RKS292" s="18" t="s">
        <v>319</v>
      </c>
      <c r="RKT292" s="18"/>
      <c r="RKU292" s="18" t="s">
        <v>324</v>
      </c>
      <c r="RKV292" s="3" t="s">
        <v>19</v>
      </c>
      <c r="RKW292" s="4" t="s">
        <v>626</v>
      </c>
      <c r="RKX292" s="5">
        <v>106650</v>
      </c>
      <c r="RKY292" s="5">
        <v>51975</v>
      </c>
      <c r="RKZ292" s="11">
        <v>158625</v>
      </c>
      <c r="RLA292" s="18" t="s">
        <v>319</v>
      </c>
      <c r="RLB292" s="18"/>
      <c r="RLC292" s="18" t="s">
        <v>324</v>
      </c>
      <c r="RLD292" s="3" t="s">
        <v>19</v>
      </c>
      <c r="RLE292" s="4" t="s">
        <v>626</v>
      </c>
      <c r="RLF292" s="5">
        <v>106650</v>
      </c>
      <c r="RLG292" s="5">
        <v>51975</v>
      </c>
      <c r="RLH292" s="11">
        <v>158625</v>
      </c>
      <c r="RLI292" s="18" t="s">
        <v>319</v>
      </c>
      <c r="RLJ292" s="18"/>
      <c r="RLK292" s="18" t="s">
        <v>324</v>
      </c>
      <c r="RLL292" s="3" t="s">
        <v>19</v>
      </c>
      <c r="RLM292" s="4" t="s">
        <v>626</v>
      </c>
      <c r="RLN292" s="5">
        <v>106650</v>
      </c>
      <c r="RLO292" s="5">
        <v>51975</v>
      </c>
      <c r="RLP292" s="11">
        <v>158625</v>
      </c>
      <c r="RLQ292" s="18" t="s">
        <v>319</v>
      </c>
      <c r="RLR292" s="18"/>
      <c r="RLS292" s="18" t="s">
        <v>324</v>
      </c>
      <c r="RLT292" s="3" t="s">
        <v>19</v>
      </c>
      <c r="RLU292" s="4" t="s">
        <v>626</v>
      </c>
      <c r="RLV292" s="5">
        <v>106650</v>
      </c>
      <c r="RLW292" s="5">
        <v>51975</v>
      </c>
      <c r="RLX292" s="11">
        <v>158625</v>
      </c>
      <c r="RLY292" s="18" t="s">
        <v>319</v>
      </c>
      <c r="RLZ292" s="18"/>
      <c r="RMA292" s="18" t="s">
        <v>324</v>
      </c>
      <c r="RMB292" s="3" t="s">
        <v>19</v>
      </c>
      <c r="RMC292" s="4" t="s">
        <v>626</v>
      </c>
      <c r="RMD292" s="5">
        <v>106650</v>
      </c>
      <c r="RME292" s="5">
        <v>51975</v>
      </c>
      <c r="RMF292" s="11">
        <v>158625</v>
      </c>
      <c r="RMG292" s="18" t="s">
        <v>319</v>
      </c>
      <c r="RMH292" s="18"/>
      <c r="RMI292" s="18" t="s">
        <v>324</v>
      </c>
      <c r="RMJ292" s="3" t="s">
        <v>19</v>
      </c>
      <c r="RMK292" s="4" t="s">
        <v>626</v>
      </c>
      <c r="RML292" s="5">
        <v>106650</v>
      </c>
      <c r="RMM292" s="5">
        <v>51975</v>
      </c>
      <c r="RMN292" s="11">
        <v>158625</v>
      </c>
      <c r="RMO292" s="18" t="s">
        <v>319</v>
      </c>
      <c r="RMP292" s="18"/>
      <c r="RMQ292" s="18" t="s">
        <v>324</v>
      </c>
      <c r="RMR292" s="3" t="s">
        <v>19</v>
      </c>
      <c r="RMS292" s="4" t="s">
        <v>626</v>
      </c>
      <c r="RMT292" s="5">
        <v>106650</v>
      </c>
      <c r="RMU292" s="5">
        <v>51975</v>
      </c>
      <c r="RMV292" s="11">
        <v>158625</v>
      </c>
      <c r="RMW292" s="18" t="s">
        <v>319</v>
      </c>
      <c r="RMX292" s="18"/>
      <c r="RMY292" s="18" t="s">
        <v>324</v>
      </c>
      <c r="RMZ292" s="3" t="s">
        <v>19</v>
      </c>
      <c r="RNA292" s="4" t="s">
        <v>626</v>
      </c>
      <c r="RNB292" s="5">
        <v>106650</v>
      </c>
      <c r="RNC292" s="5">
        <v>51975</v>
      </c>
      <c r="RND292" s="11">
        <v>158625</v>
      </c>
      <c r="RNE292" s="18" t="s">
        <v>319</v>
      </c>
      <c r="RNF292" s="18"/>
      <c r="RNG292" s="18" t="s">
        <v>324</v>
      </c>
      <c r="RNH292" s="3" t="s">
        <v>19</v>
      </c>
      <c r="RNI292" s="4" t="s">
        <v>626</v>
      </c>
      <c r="RNJ292" s="5">
        <v>106650</v>
      </c>
      <c r="RNK292" s="5">
        <v>51975</v>
      </c>
      <c r="RNL292" s="11">
        <v>158625</v>
      </c>
      <c r="RNM292" s="18" t="s">
        <v>319</v>
      </c>
      <c r="RNN292" s="18"/>
      <c r="RNO292" s="18" t="s">
        <v>324</v>
      </c>
      <c r="RNP292" s="3" t="s">
        <v>19</v>
      </c>
      <c r="RNQ292" s="4" t="s">
        <v>626</v>
      </c>
      <c r="RNR292" s="5">
        <v>106650</v>
      </c>
      <c r="RNS292" s="5">
        <v>51975</v>
      </c>
      <c r="RNT292" s="11">
        <v>158625</v>
      </c>
      <c r="RNU292" s="18" t="s">
        <v>319</v>
      </c>
      <c r="RNV292" s="18"/>
      <c r="RNW292" s="18" t="s">
        <v>324</v>
      </c>
      <c r="RNX292" s="3" t="s">
        <v>19</v>
      </c>
      <c r="RNY292" s="4" t="s">
        <v>626</v>
      </c>
      <c r="RNZ292" s="5">
        <v>106650</v>
      </c>
      <c r="ROA292" s="5">
        <v>51975</v>
      </c>
      <c r="ROB292" s="11">
        <v>158625</v>
      </c>
      <c r="ROC292" s="18" t="s">
        <v>319</v>
      </c>
      <c r="ROD292" s="18"/>
      <c r="ROE292" s="18" t="s">
        <v>324</v>
      </c>
      <c r="ROF292" s="3" t="s">
        <v>19</v>
      </c>
      <c r="ROG292" s="4" t="s">
        <v>626</v>
      </c>
      <c r="ROH292" s="5">
        <v>106650</v>
      </c>
      <c r="ROI292" s="5">
        <v>51975</v>
      </c>
      <c r="ROJ292" s="11">
        <v>158625</v>
      </c>
      <c r="ROK292" s="18" t="s">
        <v>319</v>
      </c>
      <c r="ROL292" s="18"/>
      <c r="ROM292" s="18" t="s">
        <v>324</v>
      </c>
      <c r="RON292" s="3" t="s">
        <v>19</v>
      </c>
      <c r="ROO292" s="4" t="s">
        <v>626</v>
      </c>
      <c r="ROP292" s="5">
        <v>106650</v>
      </c>
      <c r="ROQ292" s="5">
        <v>51975</v>
      </c>
      <c r="ROR292" s="11">
        <v>158625</v>
      </c>
      <c r="ROS292" s="18" t="s">
        <v>319</v>
      </c>
      <c r="ROT292" s="18"/>
      <c r="ROU292" s="18" t="s">
        <v>324</v>
      </c>
      <c r="ROV292" s="3" t="s">
        <v>19</v>
      </c>
      <c r="ROW292" s="4" t="s">
        <v>626</v>
      </c>
      <c r="ROX292" s="5">
        <v>106650</v>
      </c>
      <c r="ROY292" s="5">
        <v>51975</v>
      </c>
      <c r="ROZ292" s="11">
        <v>158625</v>
      </c>
      <c r="RPA292" s="18" t="s">
        <v>319</v>
      </c>
      <c r="RPB292" s="18"/>
      <c r="RPC292" s="18" t="s">
        <v>324</v>
      </c>
      <c r="RPD292" s="3" t="s">
        <v>19</v>
      </c>
      <c r="RPE292" s="4" t="s">
        <v>626</v>
      </c>
      <c r="RPF292" s="5">
        <v>106650</v>
      </c>
      <c r="RPG292" s="5">
        <v>51975</v>
      </c>
      <c r="RPH292" s="11">
        <v>158625</v>
      </c>
      <c r="RPI292" s="18" t="s">
        <v>319</v>
      </c>
      <c r="RPJ292" s="18"/>
      <c r="RPK292" s="18" t="s">
        <v>324</v>
      </c>
      <c r="RPL292" s="3" t="s">
        <v>19</v>
      </c>
      <c r="RPM292" s="4" t="s">
        <v>626</v>
      </c>
      <c r="RPN292" s="5">
        <v>106650</v>
      </c>
      <c r="RPO292" s="5">
        <v>51975</v>
      </c>
      <c r="RPP292" s="11">
        <v>158625</v>
      </c>
      <c r="RPQ292" s="18" t="s">
        <v>319</v>
      </c>
      <c r="RPR292" s="18"/>
      <c r="RPS292" s="18" t="s">
        <v>324</v>
      </c>
      <c r="RPT292" s="3" t="s">
        <v>19</v>
      </c>
      <c r="RPU292" s="4" t="s">
        <v>626</v>
      </c>
      <c r="RPV292" s="5">
        <v>106650</v>
      </c>
      <c r="RPW292" s="5">
        <v>51975</v>
      </c>
      <c r="RPX292" s="11">
        <v>158625</v>
      </c>
      <c r="RPY292" s="18" t="s">
        <v>319</v>
      </c>
      <c r="RPZ292" s="18"/>
      <c r="RQA292" s="18" t="s">
        <v>324</v>
      </c>
      <c r="RQB292" s="3" t="s">
        <v>19</v>
      </c>
      <c r="RQC292" s="4" t="s">
        <v>626</v>
      </c>
      <c r="RQD292" s="5">
        <v>106650</v>
      </c>
      <c r="RQE292" s="5">
        <v>51975</v>
      </c>
      <c r="RQF292" s="11">
        <v>158625</v>
      </c>
      <c r="RQG292" s="18" t="s">
        <v>319</v>
      </c>
      <c r="RQH292" s="18"/>
      <c r="RQI292" s="18" t="s">
        <v>324</v>
      </c>
      <c r="RQJ292" s="3" t="s">
        <v>19</v>
      </c>
      <c r="RQK292" s="4" t="s">
        <v>626</v>
      </c>
      <c r="RQL292" s="5">
        <v>106650</v>
      </c>
      <c r="RQM292" s="5">
        <v>51975</v>
      </c>
      <c r="RQN292" s="11">
        <v>158625</v>
      </c>
      <c r="RQO292" s="18" t="s">
        <v>319</v>
      </c>
      <c r="RQP292" s="18"/>
      <c r="RQQ292" s="18" t="s">
        <v>324</v>
      </c>
      <c r="RQR292" s="3" t="s">
        <v>19</v>
      </c>
      <c r="RQS292" s="4" t="s">
        <v>626</v>
      </c>
      <c r="RQT292" s="5">
        <v>106650</v>
      </c>
      <c r="RQU292" s="5">
        <v>51975</v>
      </c>
      <c r="RQV292" s="11">
        <v>158625</v>
      </c>
      <c r="RQW292" s="18" t="s">
        <v>319</v>
      </c>
      <c r="RQX292" s="18"/>
      <c r="RQY292" s="18" t="s">
        <v>324</v>
      </c>
      <c r="RQZ292" s="3" t="s">
        <v>19</v>
      </c>
      <c r="RRA292" s="4" t="s">
        <v>626</v>
      </c>
      <c r="RRB292" s="5">
        <v>106650</v>
      </c>
      <c r="RRC292" s="5">
        <v>51975</v>
      </c>
      <c r="RRD292" s="11">
        <v>158625</v>
      </c>
      <c r="RRE292" s="18" t="s">
        <v>319</v>
      </c>
      <c r="RRF292" s="18"/>
      <c r="RRG292" s="18" t="s">
        <v>324</v>
      </c>
      <c r="RRH292" s="3" t="s">
        <v>19</v>
      </c>
      <c r="RRI292" s="4" t="s">
        <v>626</v>
      </c>
      <c r="RRJ292" s="5">
        <v>106650</v>
      </c>
      <c r="RRK292" s="5">
        <v>51975</v>
      </c>
      <c r="RRL292" s="11">
        <v>158625</v>
      </c>
      <c r="RRM292" s="18" t="s">
        <v>319</v>
      </c>
      <c r="RRN292" s="18"/>
      <c r="RRO292" s="18" t="s">
        <v>324</v>
      </c>
      <c r="RRP292" s="3" t="s">
        <v>19</v>
      </c>
      <c r="RRQ292" s="4" t="s">
        <v>626</v>
      </c>
      <c r="RRR292" s="5">
        <v>106650</v>
      </c>
      <c r="RRS292" s="5">
        <v>51975</v>
      </c>
      <c r="RRT292" s="11">
        <v>158625</v>
      </c>
      <c r="RRU292" s="18" t="s">
        <v>319</v>
      </c>
      <c r="RRV292" s="18"/>
      <c r="RRW292" s="18" t="s">
        <v>324</v>
      </c>
      <c r="RRX292" s="3" t="s">
        <v>19</v>
      </c>
      <c r="RRY292" s="4" t="s">
        <v>626</v>
      </c>
      <c r="RRZ292" s="5">
        <v>106650</v>
      </c>
      <c r="RSA292" s="5">
        <v>51975</v>
      </c>
      <c r="RSB292" s="11">
        <v>158625</v>
      </c>
      <c r="RSC292" s="18" t="s">
        <v>319</v>
      </c>
      <c r="RSD292" s="18"/>
      <c r="RSE292" s="18" t="s">
        <v>324</v>
      </c>
      <c r="RSF292" s="3" t="s">
        <v>19</v>
      </c>
      <c r="RSG292" s="4" t="s">
        <v>626</v>
      </c>
      <c r="RSH292" s="5">
        <v>106650</v>
      </c>
      <c r="RSI292" s="5">
        <v>51975</v>
      </c>
      <c r="RSJ292" s="11">
        <v>158625</v>
      </c>
      <c r="RSK292" s="18" t="s">
        <v>319</v>
      </c>
      <c r="RSL292" s="18"/>
      <c r="RSM292" s="18" t="s">
        <v>324</v>
      </c>
      <c r="RSN292" s="3" t="s">
        <v>19</v>
      </c>
      <c r="RSO292" s="4" t="s">
        <v>626</v>
      </c>
      <c r="RSP292" s="5">
        <v>106650</v>
      </c>
      <c r="RSQ292" s="5">
        <v>51975</v>
      </c>
      <c r="RSR292" s="11">
        <v>158625</v>
      </c>
      <c r="RSS292" s="18" t="s">
        <v>319</v>
      </c>
      <c r="RST292" s="18"/>
      <c r="RSU292" s="18" t="s">
        <v>324</v>
      </c>
      <c r="RSV292" s="3" t="s">
        <v>19</v>
      </c>
      <c r="RSW292" s="4" t="s">
        <v>626</v>
      </c>
      <c r="RSX292" s="5">
        <v>106650</v>
      </c>
      <c r="RSY292" s="5">
        <v>51975</v>
      </c>
      <c r="RSZ292" s="11">
        <v>158625</v>
      </c>
      <c r="RTA292" s="18" t="s">
        <v>319</v>
      </c>
      <c r="RTB292" s="18"/>
      <c r="RTC292" s="18" t="s">
        <v>324</v>
      </c>
      <c r="RTD292" s="3" t="s">
        <v>19</v>
      </c>
      <c r="RTE292" s="4" t="s">
        <v>626</v>
      </c>
      <c r="RTF292" s="5">
        <v>106650</v>
      </c>
      <c r="RTG292" s="5">
        <v>51975</v>
      </c>
      <c r="RTH292" s="11">
        <v>158625</v>
      </c>
      <c r="RTI292" s="18" t="s">
        <v>319</v>
      </c>
      <c r="RTJ292" s="18"/>
      <c r="RTK292" s="18" t="s">
        <v>324</v>
      </c>
      <c r="RTL292" s="3" t="s">
        <v>19</v>
      </c>
      <c r="RTM292" s="4" t="s">
        <v>626</v>
      </c>
      <c r="RTN292" s="5">
        <v>106650</v>
      </c>
      <c r="RTO292" s="5">
        <v>51975</v>
      </c>
      <c r="RTP292" s="11">
        <v>158625</v>
      </c>
      <c r="RTQ292" s="18" t="s">
        <v>319</v>
      </c>
      <c r="RTR292" s="18"/>
      <c r="RTS292" s="18" t="s">
        <v>324</v>
      </c>
      <c r="RTT292" s="3" t="s">
        <v>19</v>
      </c>
      <c r="RTU292" s="4" t="s">
        <v>626</v>
      </c>
      <c r="RTV292" s="5">
        <v>106650</v>
      </c>
      <c r="RTW292" s="5">
        <v>51975</v>
      </c>
      <c r="RTX292" s="11">
        <v>158625</v>
      </c>
      <c r="RTY292" s="18" t="s">
        <v>319</v>
      </c>
      <c r="RTZ292" s="18"/>
      <c r="RUA292" s="18" t="s">
        <v>324</v>
      </c>
      <c r="RUB292" s="3" t="s">
        <v>19</v>
      </c>
      <c r="RUC292" s="4" t="s">
        <v>626</v>
      </c>
      <c r="RUD292" s="5">
        <v>106650</v>
      </c>
      <c r="RUE292" s="5">
        <v>51975</v>
      </c>
      <c r="RUF292" s="11">
        <v>158625</v>
      </c>
      <c r="RUG292" s="18" t="s">
        <v>319</v>
      </c>
      <c r="RUH292" s="18"/>
      <c r="RUI292" s="18" t="s">
        <v>324</v>
      </c>
      <c r="RUJ292" s="3" t="s">
        <v>19</v>
      </c>
      <c r="RUK292" s="4" t="s">
        <v>626</v>
      </c>
      <c r="RUL292" s="5">
        <v>106650</v>
      </c>
      <c r="RUM292" s="5">
        <v>51975</v>
      </c>
      <c r="RUN292" s="11">
        <v>158625</v>
      </c>
      <c r="RUO292" s="18" t="s">
        <v>319</v>
      </c>
      <c r="RUP292" s="18"/>
      <c r="RUQ292" s="18" t="s">
        <v>324</v>
      </c>
      <c r="RUR292" s="3" t="s">
        <v>19</v>
      </c>
      <c r="RUS292" s="4" t="s">
        <v>626</v>
      </c>
      <c r="RUT292" s="5">
        <v>106650</v>
      </c>
      <c r="RUU292" s="5">
        <v>51975</v>
      </c>
      <c r="RUV292" s="11">
        <v>158625</v>
      </c>
      <c r="RUW292" s="18" t="s">
        <v>319</v>
      </c>
      <c r="RUX292" s="18"/>
      <c r="RUY292" s="18" t="s">
        <v>324</v>
      </c>
      <c r="RUZ292" s="3" t="s">
        <v>19</v>
      </c>
      <c r="RVA292" s="4" t="s">
        <v>626</v>
      </c>
      <c r="RVB292" s="5">
        <v>106650</v>
      </c>
      <c r="RVC292" s="5">
        <v>51975</v>
      </c>
      <c r="RVD292" s="11">
        <v>158625</v>
      </c>
      <c r="RVE292" s="18" t="s">
        <v>319</v>
      </c>
      <c r="RVF292" s="18"/>
      <c r="RVG292" s="18" t="s">
        <v>324</v>
      </c>
      <c r="RVH292" s="3" t="s">
        <v>19</v>
      </c>
      <c r="RVI292" s="4" t="s">
        <v>626</v>
      </c>
      <c r="RVJ292" s="5">
        <v>106650</v>
      </c>
      <c r="RVK292" s="5">
        <v>51975</v>
      </c>
      <c r="RVL292" s="11">
        <v>158625</v>
      </c>
      <c r="RVM292" s="18" t="s">
        <v>319</v>
      </c>
      <c r="RVN292" s="18"/>
      <c r="RVO292" s="18" t="s">
        <v>324</v>
      </c>
      <c r="RVP292" s="3" t="s">
        <v>19</v>
      </c>
      <c r="RVQ292" s="4" t="s">
        <v>626</v>
      </c>
      <c r="RVR292" s="5">
        <v>106650</v>
      </c>
      <c r="RVS292" s="5">
        <v>51975</v>
      </c>
      <c r="RVT292" s="11">
        <v>158625</v>
      </c>
      <c r="RVU292" s="18" t="s">
        <v>319</v>
      </c>
      <c r="RVV292" s="18"/>
      <c r="RVW292" s="18" t="s">
        <v>324</v>
      </c>
      <c r="RVX292" s="3" t="s">
        <v>19</v>
      </c>
      <c r="RVY292" s="4" t="s">
        <v>626</v>
      </c>
      <c r="RVZ292" s="5">
        <v>106650</v>
      </c>
      <c r="RWA292" s="5">
        <v>51975</v>
      </c>
      <c r="RWB292" s="11">
        <v>158625</v>
      </c>
      <c r="RWC292" s="18" t="s">
        <v>319</v>
      </c>
      <c r="RWD292" s="18"/>
      <c r="RWE292" s="18" t="s">
        <v>324</v>
      </c>
      <c r="RWF292" s="3" t="s">
        <v>19</v>
      </c>
      <c r="RWG292" s="4" t="s">
        <v>626</v>
      </c>
      <c r="RWH292" s="5">
        <v>106650</v>
      </c>
      <c r="RWI292" s="5">
        <v>51975</v>
      </c>
      <c r="RWJ292" s="11">
        <v>158625</v>
      </c>
      <c r="RWK292" s="18" t="s">
        <v>319</v>
      </c>
      <c r="RWL292" s="18"/>
      <c r="RWM292" s="18" t="s">
        <v>324</v>
      </c>
      <c r="RWN292" s="3" t="s">
        <v>19</v>
      </c>
      <c r="RWO292" s="4" t="s">
        <v>626</v>
      </c>
      <c r="RWP292" s="5">
        <v>106650</v>
      </c>
      <c r="RWQ292" s="5">
        <v>51975</v>
      </c>
      <c r="RWR292" s="11">
        <v>158625</v>
      </c>
      <c r="RWS292" s="18" t="s">
        <v>319</v>
      </c>
      <c r="RWT292" s="18"/>
      <c r="RWU292" s="18" t="s">
        <v>324</v>
      </c>
      <c r="RWV292" s="3" t="s">
        <v>19</v>
      </c>
      <c r="RWW292" s="4" t="s">
        <v>626</v>
      </c>
      <c r="RWX292" s="5">
        <v>106650</v>
      </c>
      <c r="RWY292" s="5">
        <v>51975</v>
      </c>
      <c r="RWZ292" s="11">
        <v>158625</v>
      </c>
      <c r="RXA292" s="18" t="s">
        <v>319</v>
      </c>
      <c r="RXB292" s="18"/>
      <c r="RXC292" s="18" t="s">
        <v>324</v>
      </c>
      <c r="RXD292" s="3" t="s">
        <v>19</v>
      </c>
      <c r="RXE292" s="4" t="s">
        <v>626</v>
      </c>
      <c r="RXF292" s="5">
        <v>106650</v>
      </c>
      <c r="RXG292" s="5">
        <v>51975</v>
      </c>
      <c r="RXH292" s="11">
        <v>158625</v>
      </c>
      <c r="RXI292" s="18" t="s">
        <v>319</v>
      </c>
      <c r="RXJ292" s="18"/>
      <c r="RXK292" s="18" t="s">
        <v>324</v>
      </c>
      <c r="RXL292" s="3" t="s">
        <v>19</v>
      </c>
      <c r="RXM292" s="4" t="s">
        <v>626</v>
      </c>
      <c r="RXN292" s="5">
        <v>106650</v>
      </c>
      <c r="RXO292" s="5">
        <v>51975</v>
      </c>
      <c r="RXP292" s="11">
        <v>158625</v>
      </c>
      <c r="RXQ292" s="18" t="s">
        <v>319</v>
      </c>
      <c r="RXR292" s="18"/>
      <c r="RXS292" s="18" t="s">
        <v>324</v>
      </c>
      <c r="RXT292" s="3" t="s">
        <v>19</v>
      </c>
      <c r="RXU292" s="4" t="s">
        <v>626</v>
      </c>
      <c r="RXV292" s="5">
        <v>106650</v>
      </c>
      <c r="RXW292" s="5">
        <v>51975</v>
      </c>
      <c r="RXX292" s="11">
        <v>158625</v>
      </c>
      <c r="RXY292" s="18" t="s">
        <v>319</v>
      </c>
      <c r="RXZ292" s="18"/>
      <c r="RYA292" s="18" t="s">
        <v>324</v>
      </c>
      <c r="RYB292" s="3" t="s">
        <v>19</v>
      </c>
      <c r="RYC292" s="4" t="s">
        <v>626</v>
      </c>
      <c r="RYD292" s="5">
        <v>106650</v>
      </c>
      <c r="RYE292" s="5">
        <v>51975</v>
      </c>
      <c r="RYF292" s="11">
        <v>158625</v>
      </c>
      <c r="RYG292" s="18" t="s">
        <v>319</v>
      </c>
      <c r="RYH292" s="18"/>
      <c r="RYI292" s="18" t="s">
        <v>324</v>
      </c>
      <c r="RYJ292" s="3" t="s">
        <v>19</v>
      </c>
      <c r="RYK292" s="4" t="s">
        <v>626</v>
      </c>
      <c r="RYL292" s="5">
        <v>106650</v>
      </c>
      <c r="RYM292" s="5">
        <v>51975</v>
      </c>
      <c r="RYN292" s="11">
        <v>158625</v>
      </c>
      <c r="RYO292" s="18" t="s">
        <v>319</v>
      </c>
      <c r="RYP292" s="18"/>
      <c r="RYQ292" s="18" t="s">
        <v>324</v>
      </c>
      <c r="RYR292" s="3" t="s">
        <v>19</v>
      </c>
      <c r="RYS292" s="4" t="s">
        <v>626</v>
      </c>
      <c r="RYT292" s="5">
        <v>106650</v>
      </c>
      <c r="RYU292" s="5">
        <v>51975</v>
      </c>
      <c r="RYV292" s="11">
        <v>158625</v>
      </c>
      <c r="RYW292" s="18" t="s">
        <v>319</v>
      </c>
      <c r="RYX292" s="18"/>
      <c r="RYY292" s="18" t="s">
        <v>324</v>
      </c>
      <c r="RYZ292" s="3" t="s">
        <v>19</v>
      </c>
      <c r="RZA292" s="4" t="s">
        <v>626</v>
      </c>
      <c r="RZB292" s="5">
        <v>106650</v>
      </c>
      <c r="RZC292" s="5">
        <v>51975</v>
      </c>
      <c r="RZD292" s="11">
        <v>158625</v>
      </c>
      <c r="RZE292" s="18" t="s">
        <v>319</v>
      </c>
      <c r="RZF292" s="18"/>
      <c r="RZG292" s="18" t="s">
        <v>324</v>
      </c>
      <c r="RZH292" s="3" t="s">
        <v>19</v>
      </c>
      <c r="RZI292" s="4" t="s">
        <v>626</v>
      </c>
      <c r="RZJ292" s="5">
        <v>106650</v>
      </c>
      <c r="RZK292" s="5">
        <v>51975</v>
      </c>
      <c r="RZL292" s="11">
        <v>158625</v>
      </c>
      <c r="RZM292" s="18" t="s">
        <v>319</v>
      </c>
      <c r="RZN292" s="18"/>
      <c r="RZO292" s="18" t="s">
        <v>324</v>
      </c>
      <c r="RZP292" s="3" t="s">
        <v>19</v>
      </c>
      <c r="RZQ292" s="4" t="s">
        <v>626</v>
      </c>
      <c r="RZR292" s="5">
        <v>106650</v>
      </c>
      <c r="RZS292" s="5">
        <v>51975</v>
      </c>
      <c r="RZT292" s="11">
        <v>158625</v>
      </c>
      <c r="RZU292" s="18" t="s">
        <v>319</v>
      </c>
      <c r="RZV292" s="18"/>
      <c r="RZW292" s="18" t="s">
        <v>324</v>
      </c>
      <c r="RZX292" s="3" t="s">
        <v>19</v>
      </c>
      <c r="RZY292" s="4" t="s">
        <v>626</v>
      </c>
      <c r="RZZ292" s="5">
        <v>106650</v>
      </c>
      <c r="SAA292" s="5">
        <v>51975</v>
      </c>
      <c r="SAB292" s="11">
        <v>158625</v>
      </c>
      <c r="SAC292" s="18" t="s">
        <v>319</v>
      </c>
      <c r="SAD292" s="18"/>
      <c r="SAE292" s="18" t="s">
        <v>324</v>
      </c>
      <c r="SAF292" s="3" t="s">
        <v>19</v>
      </c>
      <c r="SAG292" s="4" t="s">
        <v>626</v>
      </c>
      <c r="SAH292" s="5">
        <v>106650</v>
      </c>
      <c r="SAI292" s="5">
        <v>51975</v>
      </c>
      <c r="SAJ292" s="11">
        <v>158625</v>
      </c>
      <c r="SAK292" s="18" t="s">
        <v>319</v>
      </c>
      <c r="SAL292" s="18"/>
      <c r="SAM292" s="18" t="s">
        <v>324</v>
      </c>
      <c r="SAN292" s="3" t="s">
        <v>19</v>
      </c>
      <c r="SAO292" s="4" t="s">
        <v>626</v>
      </c>
      <c r="SAP292" s="5">
        <v>106650</v>
      </c>
      <c r="SAQ292" s="5">
        <v>51975</v>
      </c>
      <c r="SAR292" s="11">
        <v>158625</v>
      </c>
      <c r="SAS292" s="18" t="s">
        <v>319</v>
      </c>
      <c r="SAT292" s="18"/>
      <c r="SAU292" s="18" t="s">
        <v>324</v>
      </c>
      <c r="SAV292" s="3" t="s">
        <v>19</v>
      </c>
      <c r="SAW292" s="4" t="s">
        <v>626</v>
      </c>
      <c r="SAX292" s="5">
        <v>106650</v>
      </c>
      <c r="SAY292" s="5">
        <v>51975</v>
      </c>
      <c r="SAZ292" s="11">
        <v>158625</v>
      </c>
      <c r="SBA292" s="18" t="s">
        <v>319</v>
      </c>
      <c r="SBB292" s="18"/>
      <c r="SBC292" s="18" t="s">
        <v>324</v>
      </c>
      <c r="SBD292" s="3" t="s">
        <v>19</v>
      </c>
      <c r="SBE292" s="4" t="s">
        <v>626</v>
      </c>
      <c r="SBF292" s="5">
        <v>106650</v>
      </c>
      <c r="SBG292" s="5">
        <v>51975</v>
      </c>
      <c r="SBH292" s="11">
        <v>158625</v>
      </c>
      <c r="SBI292" s="18" t="s">
        <v>319</v>
      </c>
      <c r="SBJ292" s="18"/>
      <c r="SBK292" s="18" t="s">
        <v>324</v>
      </c>
      <c r="SBL292" s="3" t="s">
        <v>19</v>
      </c>
      <c r="SBM292" s="4" t="s">
        <v>626</v>
      </c>
      <c r="SBN292" s="5">
        <v>106650</v>
      </c>
      <c r="SBO292" s="5">
        <v>51975</v>
      </c>
      <c r="SBP292" s="11">
        <v>158625</v>
      </c>
      <c r="SBQ292" s="18" t="s">
        <v>319</v>
      </c>
      <c r="SBR292" s="18"/>
      <c r="SBS292" s="18" t="s">
        <v>324</v>
      </c>
      <c r="SBT292" s="3" t="s">
        <v>19</v>
      </c>
      <c r="SBU292" s="4" t="s">
        <v>626</v>
      </c>
      <c r="SBV292" s="5">
        <v>106650</v>
      </c>
      <c r="SBW292" s="5">
        <v>51975</v>
      </c>
      <c r="SBX292" s="11">
        <v>158625</v>
      </c>
      <c r="SBY292" s="18" t="s">
        <v>319</v>
      </c>
      <c r="SBZ292" s="18"/>
      <c r="SCA292" s="18" t="s">
        <v>324</v>
      </c>
      <c r="SCB292" s="3" t="s">
        <v>19</v>
      </c>
      <c r="SCC292" s="4" t="s">
        <v>626</v>
      </c>
      <c r="SCD292" s="5">
        <v>106650</v>
      </c>
      <c r="SCE292" s="5">
        <v>51975</v>
      </c>
      <c r="SCF292" s="11">
        <v>158625</v>
      </c>
      <c r="SCG292" s="18" t="s">
        <v>319</v>
      </c>
      <c r="SCH292" s="18"/>
      <c r="SCI292" s="18" t="s">
        <v>324</v>
      </c>
      <c r="SCJ292" s="3" t="s">
        <v>19</v>
      </c>
      <c r="SCK292" s="4" t="s">
        <v>626</v>
      </c>
      <c r="SCL292" s="5">
        <v>106650</v>
      </c>
      <c r="SCM292" s="5">
        <v>51975</v>
      </c>
      <c r="SCN292" s="11">
        <v>158625</v>
      </c>
      <c r="SCO292" s="18" t="s">
        <v>319</v>
      </c>
      <c r="SCP292" s="18"/>
      <c r="SCQ292" s="18" t="s">
        <v>324</v>
      </c>
      <c r="SCR292" s="3" t="s">
        <v>19</v>
      </c>
      <c r="SCS292" s="4" t="s">
        <v>626</v>
      </c>
      <c r="SCT292" s="5">
        <v>106650</v>
      </c>
      <c r="SCU292" s="5">
        <v>51975</v>
      </c>
      <c r="SCV292" s="11">
        <v>158625</v>
      </c>
      <c r="SCW292" s="18" t="s">
        <v>319</v>
      </c>
      <c r="SCX292" s="18"/>
      <c r="SCY292" s="18" t="s">
        <v>324</v>
      </c>
      <c r="SCZ292" s="3" t="s">
        <v>19</v>
      </c>
      <c r="SDA292" s="4" t="s">
        <v>626</v>
      </c>
      <c r="SDB292" s="5">
        <v>106650</v>
      </c>
      <c r="SDC292" s="5">
        <v>51975</v>
      </c>
      <c r="SDD292" s="11">
        <v>158625</v>
      </c>
      <c r="SDE292" s="18" t="s">
        <v>319</v>
      </c>
      <c r="SDF292" s="18"/>
      <c r="SDG292" s="18" t="s">
        <v>324</v>
      </c>
      <c r="SDH292" s="3" t="s">
        <v>19</v>
      </c>
      <c r="SDI292" s="4" t="s">
        <v>626</v>
      </c>
      <c r="SDJ292" s="5">
        <v>106650</v>
      </c>
      <c r="SDK292" s="5">
        <v>51975</v>
      </c>
      <c r="SDL292" s="11">
        <v>158625</v>
      </c>
      <c r="SDM292" s="18" t="s">
        <v>319</v>
      </c>
      <c r="SDN292" s="18"/>
      <c r="SDO292" s="18" t="s">
        <v>324</v>
      </c>
      <c r="SDP292" s="3" t="s">
        <v>19</v>
      </c>
      <c r="SDQ292" s="4" t="s">
        <v>626</v>
      </c>
      <c r="SDR292" s="5">
        <v>106650</v>
      </c>
      <c r="SDS292" s="5">
        <v>51975</v>
      </c>
      <c r="SDT292" s="11">
        <v>158625</v>
      </c>
      <c r="SDU292" s="18" t="s">
        <v>319</v>
      </c>
      <c r="SDV292" s="18"/>
      <c r="SDW292" s="18" t="s">
        <v>324</v>
      </c>
      <c r="SDX292" s="3" t="s">
        <v>19</v>
      </c>
      <c r="SDY292" s="4" t="s">
        <v>626</v>
      </c>
      <c r="SDZ292" s="5">
        <v>106650</v>
      </c>
      <c r="SEA292" s="5">
        <v>51975</v>
      </c>
      <c r="SEB292" s="11">
        <v>158625</v>
      </c>
      <c r="SEC292" s="18" t="s">
        <v>319</v>
      </c>
      <c r="SED292" s="18"/>
      <c r="SEE292" s="18" t="s">
        <v>324</v>
      </c>
      <c r="SEF292" s="3" t="s">
        <v>19</v>
      </c>
      <c r="SEG292" s="4" t="s">
        <v>626</v>
      </c>
      <c r="SEH292" s="5">
        <v>106650</v>
      </c>
      <c r="SEI292" s="5">
        <v>51975</v>
      </c>
      <c r="SEJ292" s="11">
        <v>158625</v>
      </c>
      <c r="SEK292" s="18" t="s">
        <v>319</v>
      </c>
      <c r="SEL292" s="18"/>
      <c r="SEM292" s="18" t="s">
        <v>324</v>
      </c>
      <c r="SEN292" s="3" t="s">
        <v>19</v>
      </c>
      <c r="SEO292" s="4" t="s">
        <v>626</v>
      </c>
      <c r="SEP292" s="5">
        <v>106650</v>
      </c>
      <c r="SEQ292" s="5">
        <v>51975</v>
      </c>
      <c r="SER292" s="11">
        <v>158625</v>
      </c>
      <c r="SES292" s="18" t="s">
        <v>319</v>
      </c>
      <c r="SET292" s="18"/>
      <c r="SEU292" s="18" t="s">
        <v>324</v>
      </c>
      <c r="SEV292" s="3" t="s">
        <v>19</v>
      </c>
      <c r="SEW292" s="4" t="s">
        <v>626</v>
      </c>
      <c r="SEX292" s="5">
        <v>106650</v>
      </c>
      <c r="SEY292" s="5">
        <v>51975</v>
      </c>
      <c r="SEZ292" s="11">
        <v>158625</v>
      </c>
      <c r="SFA292" s="18" t="s">
        <v>319</v>
      </c>
      <c r="SFB292" s="18"/>
      <c r="SFC292" s="18" t="s">
        <v>324</v>
      </c>
      <c r="SFD292" s="3" t="s">
        <v>19</v>
      </c>
      <c r="SFE292" s="4" t="s">
        <v>626</v>
      </c>
      <c r="SFF292" s="5">
        <v>106650</v>
      </c>
      <c r="SFG292" s="5">
        <v>51975</v>
      </c>
      <c r="SFH292" s="11">
        <v>158625</v>
      </c>
      <c r="SFI292" s="18" t="s">
        <v>319</v>
      </c>
      <c r="SFJ292" s="18"/>
      <c r="SFK292" s="18" t="s">
        <v>324</v>
      </c>
      <c r="SFL292" s="3" t="s">
        <v>19</v>
      </c>
      <c r="SFM292" s="4" t="s">
        <v>626</v>
      </c>
      <c r="SFN292" s="5">
        <v>106650</v>
      </c>
      <c r="SFO292" s="5">
        <v>51975</v>
      </c>
      <c r="SFP292" s="11">
        <v>158625</v>
      </c>
      <c r="SFQ292" s="18" t="s">
        <v>319</v>
      </c>
      <c r="SFR292" s="18"/>
      <c r="SFS292" s="18" t="s">
        <v>324</v>
      </c>
      <c r="SFT292" s="3" t="s">
        <v>19</v>
      </c>
      <c r="SFU292" s="4" t="s">
        <v>626</v>
      </c>
      <c r="SFV292" s="5">
        <v>106650</v>
      </c>
      <c r="SFW292" s="5">
        <v>51975</v>
      </c>
      <c r="SFX292" s="11">
        <v>158625</v>
      </c>
      <c r="SFY292" s="18" t="s">
        <v>319</v>
      </c>
      <c r="SFZ292" s="18"/>
      <c r="SGA292" s="18" t="s">
        <v>324</v>
      </c>
      <c r="SGB292" s="3" t="s">
        <v>19</v>
      </c>
      <c r="SGC292" s="4" t="s">
        <v>626</v>
      </c>
      <c r="SGD292" s="5">
        <v>106650</v>
      </c>
      <c r="SGE292" s="5">
        <v>51975</v>
      </c>
      <c r="SGF292" s="11">
        <v>158625</v>
      </c>
      <c r="SGG292" s="18" t="s">
        <v>319</v>
      </c>
      <c r="SGH292" s="18"/>
      <c r="SGI292" s="18" t="s">
        <v>324</v>
      </c>
      <c r="SGJ292" s="3" t="s">
        <v>19</v>
      </c>
      <c r="SGK292" s="4" t="s">
        <v>626</v>
      </c>
      <c r="SGL292" s="5">
        <v>106650</v>
      </c>
      <c r="SGM292" s="5">
        <v>51975</v>
      </c>
      <c r="SGN292" s="11">
        <v>158625</v>
      </c>
      <c r="SGO292" s="18" t="s">
        <v>319</v>
      </c>
      <c r="SGP292" s="18"/>
      <c r="SGQ292" s="18" t="s">
        <v>324</v>
      </c>
      <c r="SGR292" s="3" t="s">
        <v>19</v>
      </c>
      <c r="SGS292" s="4" t="s">
        <v>626</v>
      </c>
      <c r="SGT292" s="5">
        <v>106650</v>
      </c>
      <c r="SGU292" s="5">
        <v>51975</v>
      </c>
      <c r="SGV292" s="11">
        <v>158625</v>
      </c>
      <c r="SGW292" s="18" t="s">
        <v>319</v>
      </c>
      <c r="SGX292" s="18"/>
      <c r="SGY292" s="18" t="s">
        <v>324</v>
      </c>
      <c r="SGZ292" s="3" t="s">
        <v>19</v>
      </c>
      <c r="SHA292" s="4" t="s">
        <v>626</v>
      </c>
      <c r="SHB292" s="5">
        <v>106650</v>
      </c>
      <c r="SHC292" s="5">
        <v>51975</v>
      </c>
      <c r="SHD292" s="11">
        <v>158625</v>
      </c>
      <c r="SHE292" s="18" t="s">
        <v>319</v>
      </c>
      <c r="SHF292" s="18"/>
      <c r="SHG292" s="18" t="s">
        <v>324</v>
      </c>
      <c r="SHH292" s="3" t="s">
        <v>19</v>
      </c>
      <c r="SHI292" s="4" t="s">
        <v>626</v>
      </c>
      <c r="SHJ292" s="5">
        <v>106650</v>
      </c>
      <c r="SHK292" s="5">
        <v>51975</v>
      </c>
      <c r="SHL292" s="11">
        <v>158625</v>
      </c>
      <c r="SHM292" s="18" t="s">
        <v>319</v>
      </c>
      <c r="SHN292" s="18"/>
      <c r="SHO292" s="18" t="s">
        <v>324</v>
      </c>
      <c r="SHP292" s="3" t="s">
        <v>19</v>
      </c>
      <c r="SHQ292" s="4" t="s">
        <v>626</v>
      </c>
      <c r="SHR292" s="5">
        <v>106650</v>
      </c>
      <c r="SHS292" s="5">
        <v>51975</v>
      </c>
      <c r="SHT292" s="11">
        <v>158625</v>
      </c>
      <c r="SHU292" s="18" t="s">
        <v>319</v>
      </c>
      <c r="SHV292" s="18"/>
      <c r="SHW292" s="18" t="s">
        <v>324</v>
      </c>
      <c r="SHX292" s="3" t="s">
        <v>19</v>
      </c>
      <c r="SHY292" s="4" t="s">
        <v>626</v>
      </c>
      <c r="SHZ292" s="5">
        <v>106650</v>
      </c>
      <c r="SIA292" s="5">
        <v>51975</v>
      </c>
      <c r="SIB292" s="11">
        <v>158625</v>
      </c>
      <c r="SIC292" s="18" t="s">
        <v>319</v>
      </c>
      <c r="SID292" s="18"/>
      <c r="SIE292" s="18" t="s">
        <v>324</v>
      </c>
      <c r="SIF292" s="3" t="s">
        <v>19</v>
      </c>
      <c r="SIG292" s="4" t="s">
        <v>626</v>
      </c>
      <c r="SIH292" s="5">
        <v>106650</v>
      </c>
      <c r="SII292" s="5">
        <v>51975</v>
      </c>
      <c r="SIJ292" s="11">
        <v>158625</v>
      </c>
      <c r="SIK292" s="18" t="s">
        <v>319</v>
      </c>
      <c r="SIL292" s="18"/>
      <c r="SIM292" s="18" t="s">
        <v>324</v>
      </c>
      <c r="SIN292" s="3" t="s">
        <v>19</v>
      </c>
      <c r="SIO292" s="4" t="s">
        <v>626</v>
      </c>
      <c r="SIP292" s="5">
        <v>106650</v>
      </c>
      <c r="SIQ292" s="5">
        <v>51975</v>
      </c>
      <c r="SIR292" s="11">
        <v>158625</v>
      </c>
      <c r="SIS292" s="18" t="s">
        <v>319</v>
      </c>
      <c r="SIT292" s="18"/>
      <c r="SIU292" s="18" t="s">
        <v>324</v>
      </c>
      <c r="SIV292" s="3" t="s">
        <v>19</v>
      </c>
      <c r="SIW292" s="4" t="s">
        <v>626</v>
      </c>
      <c r="SIX292" s="5">
        <v>106650</v>
      </c>
      <c r="SIY292" s="5">
        <v>51975</v>
      </c>
      <c r="SIZ292" s="11">
        <v>158625</v>
      </c>
      <c r="SJA292" s="18" t="s">
        <v>319</v>
      </c>
      <c r="SJB292" s="18"/>
      <c r="SJC292" s="18" t="s">
        <v>324</v>
      </c>
      <c r="SJD292" s="3" t="s">
        <v>19</v>
      </c>
      <c r="SJE292" s="4" t="s">
        <v>626</v>
      </c>
      <c r="SJF292" s="5">
        <v>106650</v>
      </c>
      <c r="SJG292" s="5">
        <v>51975</v>
      </c>
      <c r="SJH292" s="11">
        <v>158625</v>
      </c>
      <c r="SJI292" s="18" t="s">
        <v>319</v>
      </c>
      <c r="SJJ292" s="18"/>
      <c r="SJK292" s="18" t="s">
        <v>324</v>
      </c>
      <c r="SJL292" s="3" t="s">
        <v>19</v>
      </c>
      <c r="SJM292" s="4" t="s">
        <v>626</v>
      </c>
      <c r="SJN292" s="5">
        <v>106650</v>
      </c>
      <c r="SJO292" s="5">
        <v>51975</v>
      </c>
      <c r="SJP292" s="11">
        <v>158625</v>
      </c>
      <c r="SJQ292" s="18" t="s">
        <v>319</v>
      </c>
      <c r="SJR292" s="18"/>
      <c r="SJS292" s="18" t="s">
        <v>324</v>
      </c>
      <c r="SJT292" s="3" t="s">
        <v>19</v>
      </c>
      <c r="SJU292" s="4" t="s">
        <v>626</v>
      </c>
      <c r="SJV292" s="5">
        <v>106650</v>
      </c>
      <c r="SJW292" s="5">
        <v>51975</v>
      </c>
      <c r="SJX292" s="11">
        <v>158625</v>
      </c>
      <c r="SJY292" s="18" t="s">
        <v>319</v>
      </c>
      <c r="SJZ292" s="18"/>
      <c r="SKA292" s="18" t="s">
        <v>324</v>
      </c>
      <c r="SKB292" s="3" t="s">
        <v>19</v>
      </c>
      <c r="SKC292" s="4" t="s">
        <v>626</v>
      </c>
      <c r="SKD292" s="5">
        <v>106650</v>
      </c>
      <c r="SKE292" s="5">
        <v>51975</v>
      </c>
      <c r="SKF292" s="11">
        <v>158625</v>
      </c>
      <c r="SKG292" s="18" t="s">
        <v>319</v>
      </c>
      <c r="SKH292" s="18"/>
      <c r="SKI292" s="18" t="s">
        <v>324</v>
      </c>
      <c r="SKJ292" s="3" t="s">
        <v>19</v>
      </c>
      <c r="SKK292" s="4" t="s">
        <v>626</v>
      </c>
      <c r="SKL292" s="5">
        <v>106650</v>
      </c>
      <c r="SKM292" s="5">
        <v>51975</v>
      </c>
      <c r="SKN292" s="11">
        <v>158625</v>
      </c>
      <c r="SKO292" s="18" t="s">
        <v>319</v>
      </c>
      <c r="SKP292" s="18"/>
      <c r="SKQ292" s="18" t="s">
        <v>324</v>
      </c>
      <c r="SKR292" s="3" t="s">
        <v>19</v>
      </c>
      <c r="SKS292" s="4" t="s">
        <v>626</v>
      </c>
      <c r="SKT292" s="5">
        <v>106650</v>
      </c>
      <c r="SKU292" s="5">
        <v>51975</v>
      </c>
      <c r="SKV292" s="11">
        <v>158625</v>
      </c>
      <c r="SKW292" s="18" t="s">
        <v>319</v>
      </c>
      <c r="SKX292" s="18"/>
      <c r="SKY292" s="18" t="s">
        <v>324</v>
      </c>
      <c r="SKZ292" s="3" t="s">
        <v>19</v>
      </c>
      <c r="SLA292" s="4" t="s">
        <v>626</v>
      </c>
      <c r="SLB292" s="5">
        <v>106650</v>
      </c>
      <c r="SLC292" s="5">
        <v>51975</v>
      </c>
      <c r="SLD292" s="11">
        <v>158625</v>
      </c>
      <c r="SLE292" s="18" t="s">
        <v>319</v>
      </c>
      <c r="SLF292" s="18"/>
      <c r="SLG292" s="18" t="s">
        <v>324</v>
      </c>
      <c r="SLH292" s="3" t="s">
        <v>19</v>
      </c>
      <c r="SLI292" s="4" t="s">
        <v>626</v>
      </c>
      <c r="SLJ292" s="5">
        <v>106650</v>
      </c>
      <c r="SLK292" s="5">
        <v>51975</v>
      </c>
      <c r="SLL292" s="11">
        <v>158625</v>
      </c>
      <c r="SLM292" s="18" t="s">
        <v>319</v>
      </c>
      <c r="SLN292" s="18"/>
      <c r="SLO292" s="18" t="s">
        <v>324</v>
      </c>
      <c r="SLP292" s="3" t="s">
        <v>19</v>
      </c>
      <c r="SLQ292" s="4" t="s">
        <v>626</v>
      </c>
      <c r="SLR292" s="5">
        <v>106650</v>
      </c>
      <c r="SLS292" s="5">
        <v>51975</v>
      </c>
      <c r="SLT292" s="11">
        <v>158625</v>
      </c>
      <c r="SLU292" s="18" t="s">
        <v>319</v>
      </c>
      <c r="SLV292" s="18"/>
      <c r="SLW292" s="18" t="s">
        <v>324</v>
      </c>
      <c r="SLX292" s="3" t="s">
        <v>19</v>
      </c>
      <c r="SLY292" s="4" t="s">
        <v>626</v>
      </c>
      <c r="SLZ292" s="5">
        <v>106650</v>
      </c>
      <c r="SMA292" s="5">
        <v>51975</v>
      </c>
      <c r="SMB292" s="11">
        <v>158625</v>
      </c>
      <c r="SMC292" s="18" t="s">
        <v>319</v>
      </c>
      <c r="SMD292" s="18"/>
      <c r="SME292" s="18" t="s">
        <v>324</v>
      </c>
      <c r="SMF292" s="3" t="s">
        <v>19</v>
      </c>
      <c r="SMG292" s="4" t="s">
        <v>626</v>
      </c>
      <c r="SMH292" s="5">
        <v>106650</v>
      </c>
      <c r="SMI292" s="5">
        <v>51975</v>
      </c>
      <c r="SMJ292" s="11">
        <v>158625</v>
      </c>
      <c r="SMK292" s="18" t="s">
        <v>319</v>
      </c>
      <c r="SML292" s="18"/>
      <c r="SMM292" s="18" t="s">
        <v>324</v>
      </c>
      <c r="SMN292" s="3" t="s">
        <v>19</v>
      </c>
      <c r="SMO292" s="4" t="s">
        <v>626</v>
      </c>
      <c r="SMP292" s="5">
        <v>106650</v>
      </c>
      <c r="SMQ292" s="5">
        <v>51975</v>
      </c>
      <c r="SMR292" s="11">
        <v>158625</v>
      </c>
      <c r="SMS292" s="18" t="s">
        <v>319</v>
      </c>
      <c r="SMT292" s="18"/>
      <c r="SMU292" s="18" t="s">
        <v>324</v>
      </c>
      <c r="SMV292" s="3" t="s">
        <v>19</v>
      </c>
      <c r="SMW292" s="4" t="s">
        <v>626</v>
      </c>
      <c r="SMX292" s="5">
        <v>106650</v>
      </c>
      <c r="SMY292" s="5">
        <v>51975</v>
      </c>
      <c r="SMZ292" s="11">
        <v>158625</v>
      </c>
      <c r="SNA292" s="18" t="s">
        <v>319</v>
      </c>
      <c r="SNB292" s="18"/>
      <c r="SNC292" s="18" t="s">
        <v>324</v>
      </c>
      <c r="SND292" s="3" t="s">
        <v>19</v>
      </c>
      <c r="SNE292" s="4" t="s">
        <v>626</v>
      </c>
      <c r="SNF292" s="5">
        <v>106650</v>
      </c>
      <c r="SNG292" s="5">
        <v>51975</v>
      </c>
      <c r="SNH292" s="11">
        <v>158625</v>
      </c>
      <c r="SNI292" s="18" t="s">
        <v>319</v>
      </c>
      <c r="SNJ292" s="18"/>
      <c r="SNK292" s="18" t="s">
        <v>324</v>
      </c>
      <c r="SNL292" s="3" t="s">
        <v>19</v>
      </c>
      <c r="SNM292" s="4" t="s">
        <v>626</v>
      </c>
      <c r="SNN292" s="5">
        <v>106650</v>
      </c>
      <c r="SNO292" s="5">
        <v>51975</v>
      </c>
      <c r="SNP292" s="11">
        <v>158625</v>
      </c>
      <c r="SNQ292" s="18" t="s">
        <v>319</v>
      </c>
      <c r="SNR292" s="18"/>
      <c r="SNS292" s="18" t="s">
        <v>324</v>
      </c>
      <c r="SNT292" s="3" t="s">
        <v>19</v>
      </c>
      <c r="SNU292" s="4" t="s">
        <v>626</v>
      </c>
      <c r="SNV292" s="5">
        <v>106650</v>
      </c>
      <c r="SNW292" s="5">
        <v>51975</v>
      </c>
      <c r="SNX292" s="11">
        <v>158625</v>
      </c>
      <c r="SNY292" s="18" t="s">
        <v>319</v>
      </c>
      <c r="SNZ292" s="18"/>
      <c r="SOA292" s="18" t="s">
        <v>324</v>
      </c>
      <c r="SOB292" s="3" t="s">
        <v>19</v>
      </c>
      <c r="SOC292" s="4" t="s">
        <v>626</v>
      </c>
      <c r="SOD292" s="5">
        <v>106650</v>
      </c>
      <c r="SOE292" s="5">
        <v>51975</v>
      </c>
      <c r="SOF292" s="11">
        <v>158625</v>
      </c>
      <c r="SOG292" s="18" t="s">
        <v>319</v>
      </c>
      <c r="SOH292" s="18"/>
      <c r="SOI292" s="18" t="s">
        <v>324</v>
      </c>
      <c r="SOJ292" s="3" t="s">
        <v>19</v>
      </c>
      <c r="SOK292" s="4" t="s">
        <v>626</v>
      </c>
      <c r="SOL292" s="5">
        <v>106650</v>
      </c>
      <c r="SOM292" s="5">
        <v>51975</v>
      </c>
      <c r="SON292" s="11">
        <v>158625</v>
      </c>
      <c r="SOO292" s="18" t="s">
        <v>319</v>
      </c>
      <c r="SOP292" s="18"/>
      <c r="SOQ292" s="18" t="s">
        <v>324</v>
      </c>
      <c r="SOR292" s="3" t="s">
        <v>19</v>
      </c>
      <c r="SOS292" s="4" t="s">
        <v>626</v>
      </c>
      <c r="SOT292" s="5">
        <v>106650</v>
      </c>
      <c r="SOU292" s="5">
        <v>51975</v>
      </c>
      <c r="SOV292" s="11">
        <v>158625</v>
      </c>
      <c r="SOW292" s="18" t="s">
        <v>319</v>
      </c>
      <c r="SOX292" s="18"/>
      <c r="SOY292" s="18" t="s">
        <v>324</v>
      </c>
      <c r="SOZ292" s="3" t="s">
        <v>19</v>
      </c>
      <c r="SPA292" s="4" t="s">
        <v>626</v>
      </c>
      <c r="SPB292" s="5">
        <v>106650</v>
      </c>
      <c r="SPC292" s="5">
        <v>51975</v>
      </c>
      <c r="SPD292" s="11">
        <v>158625</v>
      </c>
      <c r="SPE292" s="18" t="s">
        <v>319</v>
      </c>
      <c r="SPF292" s="18"/>
      <c r="SPG292" s="18" t="s">
        <v>324</v>
      </c>
      <c r="SPH292" s="3" t="s">
        <v>19</v>
      </c>
      <c r="SPI292" s="4" t="s">
        <v>626</v>
      </c>
      <c r="SPJ292" s="5">
        <v>106650</v>
      </c>
      <c r="SPK292" s="5">
        <v>51975</v>
      </c>
      <c r="SPL292" s="11">
        <v>158625</v>
      </c>
      <c r="SPM292" s="18" t="s">
        <v>319</v>
      </c>
      <c r="SPN292" s="18"/>
      <c r="SPO292" s="18" t="s">
        <v>324</v>
      </c>
      <c r="SPP292" s="3" t="s">
        <v>19</v>
      </c>
      <c r="SPQ292" s="4" t="s">
        <v>626</v>
      </c>
      <c r="SPR292" s="5">
        <v>106650</v>
      </c>
      <c r="SPS292" s="5">
        <v>51975</v>
      </c>
      <c r="SPT292" s="11">
        <v>158625</v>
      </c>
      <c r="SPU292" s="18" t="s">
        <v>319</v>
      </c>
      <c r="SPV292" s="18"/>
      <c r="SPW292" s="18" t="s">
        <v>324</v>
      </c>
      <c r="SPX292" s="3" t="s">
        <v>19</v>
      </c>
      <c r="SPY292" s="4" t="s">
        <v>626</v>
      </c>
      <c r="SPZ292" s="5">
        <v>106650</v>
      </c>
      <c r="SQA292" s="5">
        <v>51975</v>
      </c>
      <c r="SQB292" s="11">
        <v>158625</v>
      </c>
      <c r="SQC292" s="18" t="s">
        <v>319</v>
      </c>
      <c r="SQD292" s="18"/>
      <c r="SQE292" s="18" t="s">
        <v>324</v>
      </c>
      <c r="SQF292" s="3" t="s">
        <v>19</v>
      </c>
      <c r="SQG292" s="4" t="s">
        <v>626</v>
      </c>
      <c r="SQH292" s="5">
        <v>106650</v>
      </c>
      <c r="SQI292" s="5">
        <v>51975</v>
      </c>
      <c r="SQJ292" s="11">
        <v>158625</v>
      </c>
      <c r="SQK292" s="18" t="s">
        <v>319</v>
      </c>
      <c r="SQL292" s="18"/>
      <c r="SQM292" s="18" t="s">
        <v>324</v>
      </c>
      <c r="SQN292" s="3" t="s">
        <v>19</v>
      </c>
      <c r="SQO292" s="4" t="s">
        <v>626</v>
      </c>
      <c r="SQP292" s="5">
        <v>106650</v>
      </c>
      <c r="SQQ292" s="5">
        <v>51975</v>
      </c>
      <c r="SQR292" s="11">
        <v>158625</v>
      </c>
      <c r="SQS292" s="18" t="s">
        <v>319</v>
      </c>
      <c r="SQT292" s="18"/>
      <c r="SQU292" s="18" t="s">
        <v>324</v>
      </c>
      <c r="SQV292" s="3" t="s">
        <v>19</v>
      </c>
      <c r="SQW292" s="4" t="s">
        <v>626</v>
      </c>
      <c r="SQX292" s="5">
        <v>106650</v>
      </c>
      <c r="SQY292" s="5">
        <v>51975</v>
      </c>
      <c r="SQZ292" s="11">
        <v>158625</v>
      </c>
      <c r="SRA292" s="18" t="s">
        <v>319</v>
      </c>
      <c r="SRB292" s="18"/>
      <c r="SRC292" s="18" t="s">
        <v>324</v>
      </c>
      <c r="SRD292" s="3" t="s">
        <v>19</v>
      </c>
      <c r="SRE292" s="4" t="s">
        <v>626</v>
      </c>
      <c r="SRF292" s="5">
        <v>106650</v>
      </c>
      <c r="SRG292" s="5">
        <v>51975</v>
      </c>
      <c r="SRH292" s="11">
        <v>158625</v>
      </c>
      <c r="SRI292" s="18" t="s">
        <v>319</v>
      </c>
      <c r="SRJ292" s="18"/>
      <c r="SRK292" s="18" t="s">
        <v>324</v>
      </c>
      <c r="SRL292" s="3" t="s">
        <v>19</v>
      </c>
      <c r="SRM292" s="4" t="s">
        <v>626</v>
      </c>
      <c r="SRN292" s="5">
        <v>106650</v>
      </c>
      <c r="SRO292" s="5">
        <v>51975</v>
      </c>
      <c r="SRP292" s="11">
        <v>158625</v>
      </c>
      <c r="SRQ292" s="18" t="s">
        <v>319</v>
      </c>
      <c r="SRR292" s="18"/>
      <c r="SRS292" s="18" t="s">
        <v>324</v>
      </c>
      <c r="SRT292" s="3" t="s">
        <v>19</v>
      </c>
      <c r="SRU292" s="4" t="s">
        <v>626</v>
      </c>
      <c r="SRV292" s="5">
        <v>106650</v>
      </c>
      <c r="SRW292" s="5">
        <v>51975</v>
      </c>
      <c r="SRX292" s="11">
        <v>158625</v>
      </c>
      <c r="SRY292" s="18" t="s">
        <v>319</v>
      </c>
      <c r="SRZ292" s="18"/>
      <c r="SSA292" s="18" t="s">
        <v>324</v>
      </c>
      <c r="SSB292" s="3" t="s">
        <v>19</v>
      </c>
      <c r="SSC292" s="4" t="s">
        <v>626</v>
      </c>
      <c r="SSD292" s="5">
        <v>106650</v>
      </c>
      <c r="SSE292" s="5">
        <v>51975</v>
      </c>
      <c r="SSF292" s="11">
        <v>158625</v>
      </c>
      <c r="SSG292" s="18" t="s">
        <v>319</v>
      </c>
      <c r="SSH292" s="18"/>
      <c r="SSI292" s="18" t="s">
        <v>324</v>
      </c>
      <c r="SSJ292" s="3" t="s">
        <v>19</v>
      </c>
      <c r="SSK292" s="4" t="s">
        <v>626</v>
      </c>
      <c r="SSL292" s="5">
        <v>106650</v>
      </c>
      <c r="SSM292" s="5">
        <v>51975</v>
      </c>
      <c r="SSN292" s="11">
        <v>158625</v>
      </c>
      <c r="SSO292" s="18" t="s">
        <v>319</v>
      </c>
      <c r="SSP292" s="18"/>
      <c r="SSQ292" s="18" t="s">
        <v>324</v>
      </c>
      <c r="SSR292" s="3" t="s">
        <v>19</v>
      </c>
      <c r="SSS292" s="4" t="s">
        <v>626</v>
      </c>
      <c r="SST292" s="5">
        <v>106650</v>
      </c>
      <c r="SSU292" s="5">
        <v>51975</v>
      </c>
      <c r="SSV292" s="11">
        <v>158625</v>
      </c>
      <c r="SSW292" s="18" t="s">
        <v>319</v>
      </c>
      <c r="SSX292" s="18"/>
      <c r="SSY292" s="18" t="s">
        <v>324</v>
      </c>
      <c r="SSZ292" s="3" t="s">
        <v>19</v>
      </c>
      <c r="STA292" s="4" t="s">
        <v>626</v>
      </c>
      <c r="STB292" s="5">
        <v>106650</v>
      </c>
      <c r="STC292" s="5">
        <v>51975</v>
      </c>
      <c r="STD292" s="11">
        <v>158625</v>
      </c>
      <c r="STE292" s="18" t="s">
        <v>319</v>
      </c>
      <c r="STF292" s="18"/>
      <c r="STG292" s="18" t="s">
        <v>324</v>
      </c>
      <c r="STH292" s="3" t="s">
        <v>19</v>
      </c>
      <c r="STI292" s="4" t="s">
        <v>626</v>
      </c>
      <c r="STJ292" s="5">
        <v>106650</v>
      </c>
      <c r="STK292" s="5">
        <v>51975</v>
      </c>
      <c r="STL292" s="11">
        <v>158625</v>
      </c>
      <c r="STM292" s="18" t="s">
        <v>319</v>
      </c>
      <c r="STN292" s="18"/>
      <c r="STO292" s="18" t="s">
        <v>324</v>
      </c>
      <c r="STP292" s="3" t="s">
        <v>19</v>
      </c>
      <c r="STQ292" s="4" t="s">
        <v>626</v>
      </c>
      <c r="STR292" s="5">
        <v>106650</v>
      </c>
      <c r="STS292" s="5">
        <v>51975</v>
      </c>
      <c r="STT292" s="11">
        <v>158625</v>
      </c>
      <c r="STU292" s="18" t="s">
        <v>319</v>
      </c>
      <c r="STV292" s="18"/>
      <c r="STW292" s="18" t="s">
        <v>324</v>
      </c>
      <c r="STX292" s="3" t="s">
        <v>19</v>
      </c>
      <c r="STY292" s="4" t="s">
        <v>626</v>
      </c>
      <c r="STZ292" s="5">
        <v>106650</v>
      </c>
      <c r="SUA292" s="5">
        <v>51975</v>
      </c>
      <c r="SUB292" s="11">
        <v>158625</v>
      </c>
      <c r="SUC292" s="18" t="s">
        <v>319</v>
      </c>
      <c r="SUD292" s="18"/>
      <c r="SUE292" s="18" t="s">
        <v>324</v>
      </c>
      <c r="SUF292" s="3" t="s">
        <v>19</v>
      </c>
      <c r="SUG292" s="4" t="s">
        <v>626</v>
      </c>
      <c r="SUH292" s="5">
        <v>106650</v>
      </c>
      <c r="SUI292" s="5">
        <v>51975</v>
      </c>
      <c r="SUJ292" s="11">
        <v>158625</v>
      </c>
      <c r="SUK292" s="18" t="s">
        <v>319</v>
      </c>
      <c r="SUL292" s="18"/>
      <c r="SUM292" s="18" t="s">
        <v>324</v>
      </c>
      <c r="SUN292" s="3" t="s">
        <v>19</v>
      </c>
      <c r="SUO292" s="4" t="s">
        <v>626</v>
      </c>
      <c r="SUP292" s="5">
        <v>106650</v>
      </c>
      <c r="SUQ292" s="5">
        <v>51975</v>
      </c>
      <c r="SUR292" s="11">
        <v>158625</v>
      </c>
      <c r="SUS292" s="18" t="s">
        <v>319</v>
      </c>
      <c r="SUT292" s="18"/>
      <c r="SUU292" s="18" t="s">
        <v>324</v>
      </c>
      <c r="SUV292" s="3" t="s">
        <v>19</v>
      </c>
      <c r="SUW292" s="4" t="s">
        <v>626</v>
      </c>
      <c r="SUX292" s="5">
        <v>106650</v>
      </c>
      <c r="SUY292" s="5">
        <v>51975</v>
      </c>
      <c r="SUZ292" s="11">
        <v>158625</v>
      </c>
      <c r="SVA292" s="18" t="s">
        <v>319</v>
      </c>
      <c r="SVB292" s="18"/>
      <c r="SVC292" s="18" t="s">
        <v>324</v>
      </c>
      <c r="SVD292" s="3" t="s">
        <v>19</v>
      </c>
      <c r="SVE292" s="4" t="s">
        <v>626</v>
      </c>
      <c r="SVF292" s="5">
        <v>106650</v>
      </c>
      <c r="SVG292" s="5">
        <v>51975</v>
      </c>
      <c r="SVH292" s="11">
        <v>158625</v>
      </c>
      <c r="SVI292" s="18" t="s">
        <v>319</v>
      </c>
      <c r="SVJ292" s="18"/>
      <c r="SVK292" s="18" t="s">
        <v>324</v>
      </c>
      <c r="SVL292" s="3" t="s">
        <v>19</v>
      </c>
      <c r="SVM292" s="4" t="s">
        <v>626</v>
      </c>
      <c r="SVN292" s="5">
        <v>106650</v>
      </c>
      <c r="SVO292" s="5">
        <v>51975</v>
      </c>
      <c r="SVP292" s="11">
        <v>158625</v>
      </c>
      <c r="SVQ292" s="18" t="s">
        <v>319</v>
      </c>
      <c r="SVR292" s="18"/>
      <c r="SVS292" s="18" t="s">
        <v>324</v>
      </c>
      <c r="SVT292" s="3" t="s">
        <v>19</v>
      </c>
      <c r="SVU292" s="4" t="s">
        <v>626</v>
      </c>
      <c r="SVV292" s="5">
        <v>106650</v>
      </c>
      <c r="SVW292" s="5">
        <v>51975</v>
      </c>
      <c r="SVX292" s="11">
        <v>158625</v>
      </c>
      <c r="SVY292" s="18" t="s">
        <v>319</v>
      </c>
      <c r="SVZ292" s="18"/>
      <c r="SWA292" s="18" t="s">
        <v>324</v>
      </c>
      <c r="SWB292" s="3" t="s">
        <v>19</v>
      </c>
      <c r="SWC292" s="4" t="s">
        <v>626</v>
      </c>
      <c r="SWD292" s="5">
        <v>106650</v>
      </c>
      <c r="SWE292" s="5">
        <v>51975</v>
      </c>
      <c r="SWF292" s="11">
        <v>158625</v>
      </c>
      <c r="SWG292" s="18" t="s">
        <v>319</v>
      </c>
      <c r="SWH292" s="18"/>
      <c r="SWI292" s="18" t="s">
        <v>324</v>
      </c>
      <c r="SWJ292" s="3" t="s">
        <v>19</v>
      </c>
      <c r="SWK292" s="4" t="s">
        <v>626</v>
      </c>
      <c r="SWL292" s="5">
        <v>106650</v>
      </c>
      <c r="SWM292" s="5">
        <v>51975</v>
      </c>
      <c r="SWN292" s="11">
        <v>158625</v>
      </c>
      <c r="SWO292" s="18" t="s">
        <v>319</v>
      </c>
      <c r="SWP292" s="18"/>
      <c r="SWQ292" s="18" t="s">
        <v>324</v>
      </c>
      <c r="SWR292" s="3" t="s">
        <v>19</v>
      </c>
      <c r="SWS292" s="4" t="s">
        <v>626</v>
      </c>
      <c r="SWT292" s="5">
        <v>106650</v>
      </c>
      <c r="SWU292" s="5">
        <v>51975</v>
      </c>
      <c r="SWV292" s="11">
        <v>158625</v>
      </c>
      <c r="SWW292" s="18" t="s">
        <v>319</v>
      </c>
      <c r="SWX292" s="18"/>
      <c r="SWY292" s="18" t="s">
        <v>324</v>
      </c>
      <c r="SWZ292" s="3" t="s">
        <v>19</v>
      </c>
      <c r="SXA292" s="4" t="s">
        <v>626</v>
      </c>
      <c r="SXB292" s="5">
        <v>106650</v>
      </c>
      <c r="SXC292" s="5">
        <v>51975</v>
      </c>
      <c r="SXD292" s="11">
        <v>158625</v>
      </c>
      <c r="SXE292" s="18" t="s">
        <v>319</v>
      </c>
      <c r="SXF292" s="18"/>
      <c r="SXG292" s="18" t="s">
        <v>324</v>
      </c>
      <c r="SXH292" s="3" t="s">
        <v>19</v>
      </c>
      <c r="SXI292" s="4" t="s">
        <v>626</v>
      </c>
      <c r="SXJ292" s="5">
        <v>106650</v>
      </c>
      <c r="SXK292" s="5">
        <v>51975</v>
      </c>
      <c r="SXL292" s="11">
        <v>158625</v>
      </c>
      <c r="SXM292" s="18" t="s">
        <v>319</v>
      </c>
      <c r="SXN292" s="18"/>
      <c r="SXO292" s="18" t="s">
        <v>324</v>
      </c>
      <c r="SXP292" s="3" t="s">
        <v>19</v>
      </c>
      <c r="SXQ292" s="4" t="s">
        <v>626</v>
      </c>
      <c r="SXR292" s="5">
        <v>106650</v>
      </c>
      <c r="SXS292" s="5">
        <v>51975</v>
      </c>
      <c r="SXT292" s="11">
        <v>158625</v>
      </c>
      <c r="SXU292" s="18" t="s">
        <v>319</v>
      </c>
      <c r="SXV292" s="18"/>
      <c r="SXW292" s="18" t="s">
        <v>324</v>
      </c>
      <c r="SXX292" s="3" t="s">
        <v>19</v>
      </c>
      <c r="SXY292" s="4" t="s">
        <v>626</v>
      </c>
      <c r="SXZ292" s="5">
        <v>106650</v>
      </c>
      <c r="SYA292" s="5">
        <v>51975</v>
      </c>
      <c r="SYB292" s="11">
        <v>158625</v>
      </c>
      <c r="SYC292" s="18" t="s">
        <v>319</v>
      </c>
      <c r="SYD292" s="18"/>
      <c r="SYE292" s="18" t="s">
        <v>324</v>
      </c>
      <c r="SYF292" s="3" t="s">
        <v>19</v>
      </c>
      <c r="SYG292" s="4" t="s">
        <v>626</v>
      </c>
      <c r="SYH292" s="5">
        <v>106650</v>
      </c>
      <c r="SYI292" s="5">
        <v>51975</v>
      </c>
      <c r="SYJ292" s="11">
        <v>158625</v>
      </c>
      <c r="SYK292" s="18" t="s">
        <v>319</v>
      </c>
      <c r="SYL292" s="18"/>
      <c r="SYM292" s="18" t="s">
        <v>324</v>
      </c>
      <c r="SYN292" s="3" t="s">
        <v>19</v>
      </c>
      <c r="SYO292" s="4" t="s">
        <v>626</v>
      </c>
      <c r="SYP292" s="5">
        <v>106650</v>
      </c>
      <c r="SYQ292" s="5">
        <v>51975</v>
      </c>
      <c r="SYR292" s="11">
        <v>158625</v>
      </c>
      <c r="SYS292" s="18" t="s">
        <v>319</v>
      </c>
      <c r="SYT292" s="18"/>
      <c r="SYU292" s="18" t="s">
        <v>324</v>
      </c>
      <c r="SYV292" s="3" t="s">
        <v>19</v>
      </c>
      <c r="SYW292" s="4" t="s">
        <v>626</v>
      </c>
      <c r="SYX292" s="5">
        <v>106650</v>
      </c>
      <c r="SYY292" s="5">
        <v>51975</v>
      </c>
      <c r="SYZ292" s="11">
        <v>158625</v>
      </c>
      <c r="SZA292" s="18" t="s">
        <v>319</v>
      </c>
      <c r="SZB292" s="18"/>
      <c r="SZC292" s="18" t="s">
        <v>324</v>
      </c>
      <c r="SZD292" s="3" t="s">
        <v>19</v>
      </c>
      <c r="SZE292" s="4" t="s">
        <v>626</v>
      </c>
      <c r="SZF292" s="5">
        <v>106650</v>
      </c>
      <c r="SZG292" s="5">
        <v>51975</v>
      </c>
      <c r="SZH292" s="11">
        <v>158625</v>
      </c>
      <c r="SZI292" s="18" t="s">
        <v>319</v>
      </c>
      <c r="SZJ292" s="18"/>
      <c r="SZK292" s="18" t="s">
        <v>324</v>
      </c>
      <c r="SZL292" s="3" t="s">
        <v>19</v>
      </c>
      <c r="SZM292" s="4" t="s">
        <v>626</v>
      </c>
      <c r="SZN292" s="5">
        <v>106650</v>
      </c>
      <c r="SZO292" s="5">
        <v>51975</v>
      </c>
      <c r="SZP292" s="11">
        <v>158625</v>
      </c>
      <c r="SZQ292" s="18" t="s">
        <v>319</v>
      </c>
      <c r="SZR292" s="18"/>
      <c r="SZS292" s="18" t="s">
        <v>324</v>
      </c>
      <c r="SZT292" s="3" t="s">
        <v>19</v>
      </c>
      <c r="SZU292" s="4" t="s">
        <v>626</v>
      </c>
      <c r="SZV292" s="5">
        <v>106650</v>
      </c>
      <c r="SZW292" s="5">
        <v>51975</v>
      </c>
      <c r="SZX292" s="11">
        <v>158625</v>
      </c>
      <c r="SZY292" s="18" t="s">
        <v>319</v>
      </c>
      <c r="SZZ292" s="18"/>
      <c r="TAA292" s="18" t="s">
        <v>324</v>
      </c>
      <c r="TAB292" s="3" t="s">
        <v>19</v>
      </c>
      <c r="TAC292" s="4" t="s">
        <v>626</v>
      </c>
      <c r="TAD292" s="5">
        <v>106650</v>
      </c>
      <c r="TAE292" s="5">
        <v>51975</v>
      </c>
      <c r="TAF292" s="11">
        <v>158625</v>
      </c>
      <c r="TAG292" s="18" t="s">
        <v>319</v>
      </c>
      <c r="TAH292" s="18"/>
      <c r="TAI292" s="18" t="s">
        <v>324</v>
      </c>
      <c r="TAJ292" s="3" t="s">
        <v>19</v>
      </c>
      <c r="TAK292" s="4" t="s">
        <v>626</v>
      </c>
      <c r="TAL292" s="5">
        <v>106650</v>
      </c>
      <c r="TAM292" s="5">
        <v>51975</v>
      </c>
      <c r="TAN292" s="11">
        <v>158625</v>
      </c>
      <c r="TAO292" s="18" t="s">
        <v>319</v>
      </c>
      <c r="TAP292" s="18"/>
      <c r="TAQ292" s="18" t="s">
        <v>324</v>
      </c>
      <c r="TAR292" s="3" t="s">
        <v>19</v>
      </c>
      <c r="TAS292" s="4" t="s">
        <v>626</v>
      </c>
      <c r="TAT292" s="5">
        <v>106650</v>
      </c>
      <c r="TAU292" s="5">
        <v>51975</v>
      </c>
      <c r="TAV292" s="11">
        <v>158625</v>
      </c>
      <c r="TAW292" s="18" t="s">
        <v>319</v>
      </c>
      <c r="TAX292" s="18"/>
      <c r="TAY292" s="18" t="s">
        <v>324</v>
      </c>
      <c r="TAZ292" s="3" t="s">
        <v>19</v>
      </c>
      <c r="TBA292" s="4" t="s">
        <v>626</v>
      </c>
      <c r="TBB292" s="5">
        <v>106650</v>
      </c>
      <c r="TBC292" s="5">
        <v>51975</v>
      </c>
      <c r="TBD292" s="11">
        <v>158625</v>
      </c>
      <c r="TBE292" s="18" t="s">
        <v>319</v>
      </c>
      <c r="TBF292" s="18"/>
      <c r="TBG292" s="18" t="s">
        <v>324</v>
      </c>
      <c r="TBH292" s="3" t="s">
        <v>19</v>
      </c>
      <c r="TBI292" s="4" t="s">
        <v>626</v>
      </c>
      <c r="TBJ292" s="5">
        <v>106650</v>
      </c>
      <c r="TBK292" s="5">
        <v>51975</v>
      </c>
      <c r="TBL292" s="11">
        <v>158625</v>
      </c>
      <c r="TBM292" s="18" t="s">
        <v>319</v>
      </c>
      <c r="TBN292" s="18"/>
      <c r="TBO292" s="18" t="s">
        <v>324</v>
      </c>
      <c r="TBP292" s="3" t="s">
        <v>19</v>
      </c>
      <c r="TBQ292" s="4" t="s">
        <v>626</v>
      </c>
      <c r="TBR292" s="5">
        <v>106650</v>
      </c>
      <c r="TBS292" s="5">
        <v>51975</v>
      </c>
      <c r="TBT292" s="11">
        <v>158625</v>
      </c>
      <c r="TBU292" s="18" t="s">
        <v>319</v>
      </c>
      <c r="TBV292" s="18"/>
      <c r="TBW292" s="18" t="s">
        <v>324</v>
      </c>
      <c r="TBX292" s="3" t="s">
        <v>19</v>
      </c>
      <c r="TBY292" s="4" t="s">
        <v>626</v>
      </c>
      <c r="TBZ292" s="5">
        <v>106650</v>
      </c>
      <c r="TCA292" s="5">
        <v>51975</v>
      </c>
      <c r="TCB292" s="11">
        <v>158625</v>
      </c>
      <c r="TCC292" s="18" t="s">
        <v>319</v>
      </c>
      <c r="TCD292" s="18"/>
      <c r="TCE292" s="18" t="s">
        <v>324</v>
      </c>
      <c r="TCF292" s="3" t="s">
        <v>19</v>
      </c>
      <c r="TCG292" s="4" t="s">
        <v>626</v>
      </c>
      <c r="TCH292" s="5">
        <v>106650</v>
      </c>
      <c r="TCI292" s="5">
        <v>51975</v>
      </c>
      <c r="TCJ292" s="11">
        <v>158625</v>
      </c>
      <c r="TCK292" s="18" t="s">
        <v>319</v>
      </c>
      <c r="TCL292" s="18"/>
      <c r="TCM292" s="18" t="s">
        <v>324</v>
      </c>
      <c r="TCN292" s="3" t="s">
        <v>19</v>
      </c>
      <c r="TCO292" s="4" t="s">
        <v>626</v>
      </c>
      <c r="TCP292" s="5">
        <v>106650</v>
      </c>
      <c r="TCQ292" s="5">
        <v>51975</v>
      </c>
      <c r="TCR292" s="11">
        <v>158625</v>
      </c>
      <c r="TCS292" s="18" t="s">
        <v>319</v>
      </c>
      <c r="TCT292" s="18"/>
      <c r="TCU292" s="18" t="s">
        <v>324</v>
      </c>
      <c r="TCV292" s="3" t="s">
        <v>19</v>
      </c>
      <c r="TCW292" s="4" t="s">
        <v>626</v>
      </c>
      <c r="TCX292" s="5">
        <v>106650</v>
      </c>
      <c r="TCY292" s="5">
        <v>51975</v>
      </c>
      <c r="TCZ292" s="11">
        <v>158625</v>
      </c>
      <c r="TDA292" s="18" t="s">
        <v>319</v>
      </c>
      <c r="TDB292" s="18"/>
      <c r="TDC292" s="18" t="s">
        <v>324</v>
      </c>
      <c r="TDD292" s="3" t="s">
        <v>19</v>
      </c>
      <c r="TDE292" s="4" t="s">
        <v>626</v>
      </c>
      <c r="TDF292" s="5">
        <v>106650</v>
      </c>
      <c r="TDG292" s="5">
        <v>51975</v>
      </c>
      <c r="TDH292" s="11">
        <v>158625</v>
      </c>
      <c r="TDI292" s="18" t="s">
        <v>319</v>
      </c>
      <c r="TDJ292" s="18"/>
      <c r="TDK292" s="18" t="s">
        <v>324</v>
      </c>
      <c r="TDL292" s="3" t="s">
        <v>19</v>
      </c>
      <c r="TDM292" s="4" t="s">
        <v>626</v>
      </c>
      <c r="TDN292" s="5">
        <v>106650</v>
      </c>
      <c r="TDO292" s="5">
        <v>51975</v>
      </c>
      <c r="TDP292" s="11">
        <v>158625</v>
      </c>
      <c r="TDQ292" s="18" t="s">
        <v>319</v>
      </c>
      <c r="TDR292" s="18"/>
      <c r="TDS292" s="18" t="s">
        <v>324</v>
      </c>
      <c r="TDT292" s="3" t="s">
        <v>19</v>
      </c>
      <c r="TDU292" s="4" t="s">
        <v>626</v>
      </c>
      <c r="TDV292" s="5">
        <v>106650</v>
      </c>
      <c r="TDW292" s="5">
        <v>51975</v>
      </c>
      <c r="TDX292" s="11">
        <v>158625</v>
      </c>
      <c r="TDY292" s="18" t="s">
        <v>319</v>
      </c>
      <c r="TDZ292" s="18"/>
      <c r="TEA292" s="18" t="s">
        <v>324</v>
      </c>
      <c r="TEB292" s="3" t="s">
        <v>19</v>
      </c>
      <c r="TEC292" s="4" t="s">
        <v>626</v>
      </c>
      <c r="TED292" s="5">
        <v>106650</v>
      </c>
      <c r="TEE292" s="5">
        <v>51975</v>
      </c>
      <c r="TEF292" s="11">
        <v>158625</v>
      </c>
      <c r="TEG292" s="18" t="s">
        <v>319</v>
      </c>
      <c r="TEH292" s="18"/>
      <c r="TEI292" s="18" t="s">
        <v>324</v>
      </c>
      <c r="TEJ292" s="3" t="s">
        <v>19</v>
      </c>
      <c r="TEK292" s="4" t="s">
        <v>626</v>
      </c>
      <c r="TEL292" s="5">
        <v>106650</v>
      </c>
      <c r="TEM292" s="5">
        <v>51975</v>
      </c>
      <c r="TEN292" s="11">
        <v>158625</v>
      </c>
      <c r="TEO292" s="18" t="s">
        <v>319</v>
      </c>
      <c r="TEP292" s="18"/>
      <c r="TEQ292" s="18" t="s">
        <v>324</v>
      </c>
      <c r="TER292" s="3" t="s">
        <v>19</v>
      </c>
      <c r="TES292" s="4" t="s">
        <v>626</v>
      </c>
      <c r="TET292" s="5">
        <v>106650</v>
      </c>
      <c r="TEU292" s="5">
        <v>51975</v>
      </c>
      <c r="TEV292" s="11">
        <v>158625</v>
      </c>
      <c r="TEW292" s="18" t="s">
        <v>319</v>
      </c>
      <c r="TEX292" s="18"/>
      <c r="TEY292" s="18" t="s">
        <v>324</v>
      </c>
      <c r="TEZ292" s="3" t="s">
        <v>19</v>
      </c>
      <c r="TFA292" s="4" t="s">
        <v>626</v>
      </c>
      <c r="TFB292" s="5">
        <v>106650</v>
      </c>
      <c r="TFC292" s="5">
        <v>51975</v>
      </c>
      <c r="TFD292" s="11">
        <v>158625</v>
      </c>
      <c r="TFE292" s="18" t="s">
        <v>319</v>
      </c>
      <c r="TFF292" s="18"/>
      <c r="TFG292" s="18" t="s">
        <v>324</v>
      </c>
      <c r="TFH292" s="3" t="s">
        <v>19</v>
      </c>
      <c r="TFI292" s="4" t="s">
        <v>626</v>
      </c>
      <c r="TFJ292" s="5">
        <v>106650</v>
      </c>
      <c r="TFK292" s="5">
        <v>51975</v>
      </c>
      <c r="TFL292" s="11">
        <v>158625</v>
      </c>
      <c r="TFM292" s="18" t="s">
        <v>319</v>
      </c>
      <c r="TFN292" s="18"/>
      <c r="TFO292" s="18" t="s">
        <v>324</v>
      </c>
      <c r="TFP292" s="3" t="s">
        <v>19</v>
      </c>
      <c r="TFQ292" s="4" t="s">
        <v>626</v>
      </c>
      <c r="TFR292" s="5">
        <v>106650</v>
      </c>
      <c r="TFS292" s="5">
        <v>51975</v>
      </c>
      <c r="TFT292" s="11">
        <v>158625</v>
      </c>
      <c r="TFU292" s="18" t="s">
        <v>319</v>
      </c>
      <c r="TFV292" s="18"/>
      <c r="TFW292" s="18" t="s">
        <v>324</v>
      </c>
      <c r="TFX292" s="3" t="s">
        <v>19</v>
      </c>
      <c r="TFY292" s="4" t="s">
        <v>626</v>
      </c>
      <c r="TFZ292" s="5">
        <v>106650</v>
      </c>
      <c r="TGA292" s="5">
        <v>51975</v>
      </c>
      <c r="TGB292" s="11">
        <v>158625</v>
      </c>
      <c r="TGC292" s="18" t="s">
        <v>319</v>
      </c>
      <c r="TGD292" s="18"/>
      <c r="TGE292" s="18" t="s">
        <v>324</v>
      </c>
      <c r="TGF292" s="3" t="s">
        <v>19</v>
      </c>
      <c r="TGG292" s="4" t="s">
        <v>626</v>
      </c>
      <c r="TGH292" s="5">
        <v>106650</v>
      </c>
      <c r="TGI292" s="5">
        <v>51975</v>
      </c>
      <c r="TGJ292" s="11">
        <v>158625</v>
      </c>
      <c r="TGK292" s="18" t="s">
        <v>319</v>
      </c>
      <c r="TGL292" s="18"/>
      <c r="TGM292" s="18" t="s">
        <v>324</v>
      </c>
      <c r="TGN292" s="3" t="s">
        <v>19</v>
      </c>
      <c r="TGO292" s="4" t="s">
        <v>626</v>
      </c>
      <c r="TGP292" s="5">
        <v>106650</v>
      </c>
      <c r="TGQ292" s="5">
        <v>51975</v>
      </c>
      <c r="TGR292" s="11">
        <v>158625</v>
      </c>
      <c r="TGS292" s="18" t="s">
        <v>319</v>
      </c>
      <c r="TGT292" s="18"/>
      <c r="TGU292" s="18" t="s">
        <v>324</v>
      </c>
      <c r="TGV292" s="3" t="s">
        <v>19</v>
      </c>
      <c r="TGW292" s="4" t="s">
        <v>626</v>
      </c>
      <c r="TGX292" s="5">
        <v>106650</v>
      </c>
      <c r="TGY292" s="5">
        <v>51975</v>
      </c>
      <c r="TGZ292" s="11">
        <v>158625</v>
      </c>
      <c r="THA292" s="18" t="s">
        <v>319</v>
      </c>
      <c r="THB292" s="18"/>
      <c r="THC292" s="18" t="s">
        <v>324</v>
      </c>
      <c r="THD292" s="3" t="s">
        <v>19</v>
      </c>
      <c r="THE292" s="4" t="s">
        <v>626</v>
      </c>
      <c r="THF292" s="5">
        <v>106650</v>
      </c>
      <c r="THG292" s="5">
        <v>51975</v>
      </c>
      <c r="THH292" s="11">
        <v>158625</v>
      </c>
      <c r="THI292" s="18" t="s">
        <v>319</v>
      </c>
      <c r="THJ292" s="18"/>
      <c r="THK292" s="18" t="s">
        <v>324</v>
      </c>
      <c r="THL292" s="3" t="s">
        <v>19</v>
      </c>
      <c r="THM292" s="4" t="s">
        <v>626</v>
      </c>
      <c r="THN292" s="5">
        <v>106650</v>
      </c>
      <c r="THO292" s="5">
        <v>51975</v>
      </c>
      <c r="THP292" s="11">
        <v>158625</v>
      </c>
      <c r="THQ292" s="18" t="s">
        <v>319</v>
      </c>
      <c r="THR292" s="18"/>
      <c r="THS292" s="18" t="s">
        <v>324</v>
      </c>
      <c r="THT292" s="3" t="s">
        <v>19</v>
      </c>
      <c r="THU292" s="4" t="s">
        <v>626</v>
      </c>
      <c r="THV292" s="5">
        <v>106650</v>
      </c>
      <c r="THW292" s="5">
        <v>51975</v>
      </c>
      <c r="THX292" s="11">
        <v>158625</v>
      </c>
      <c r="THY292" s="18" t="s">
        <v>319</v>
      </c>
      <c r="THZ292" s="18"/>
      <c r="TIA292" s="18" t="s">
        <v>324</v>
      </c>
      <c r="TIB292" s="3" t="s">
        <v>19</v>
      </c>
      <c r="TIC292" s="4" t="s">
        <v>626</v>
      </c>
      <c r="TID292" s="5">
        <v>106650</v>
      </c>
      <c r="TIE292" s="5">
        <v>51975</v>
      </c>
      <c r="TIF292" s="11">
        <v>158625</v>
      </c>
      <c r="TIG292" s="18" t="s">
        <v>319</v>
      </c>
      <c r="TIH292" s="18"/>
      <c r="TII292" s="18" t="s">
        <v>324</v>
      </c>
      <c r="TIJ292" s="3" t="s">
        <v>19</v>
      </c>
      <c r="TIK292" s="4" t="s">
        <v>626</v>
      </c>
      <c r="TIL292" s="5">
        <v>106650</v>
      </c>
      <c r="TIM292" s="5">
        <v>51975</v>
      </c>
      <c r="TIN292" s="11">
        <v>158625</v>
      </c>
      <c r="TIO292" s="18" t="s">
        <v>319</v>
      </c>
      <c r="TIP292" s="18"/>
      <c r="TIQ292" s="18" t="s">
        <v>324</v>
      </c>
      <c r="TIR292" s="3" t="s">
        <v>19</v>
      </c>
      <c r="TIS292" s="4" t="s">
        <v>626</v>
      </c>
      <c r="TIT292" s="5">
        <v>106650</v>
      </c>
      <c r="TIU292" s="5">
        <v>51975</v>
      </c>
      <c r="TIV292" s="11">
        <v>158625</v>
      </c>
      <c r="TIW292" s="18" t="s">
        <v>319</v>
      </c>
      <c r="TIX292" s="18"/>
      <c r="TIY292" s="18" t="s">
        <v>324</v>
      </c>
      <c r="TIZ292" s="3" t="s">
        <v>19</v>
      </c>
      <c r="TJA292" s="4" t="s">
        <v>626</v>
      </c>
      <c r="TJB292" s="5">
        <v>106650</v>
      </c>
      <c r="TJC292" s="5">
        <v>51975</v>
      </c>
      <c r="TJD292" s="11">
        <v>158625</v>
      </c>
      <c r="TJE292" s="18" t="s">
        <v>319</v>
      </c>
      <c r="TJF292" s="18"/>
      <c r="TJG292" s="18" t="s">
        <v>324</v>
      </c>
      <c r="TJH292" s="3" t="s">
        <v>19</v>
      </c>
      <c r="TJI292" s="4" t="s">
        <v>626</v>
      </c>
      <c r="TJJ292" s="5">
        <v>106650</v>
      </c>
      <c r="TJK292" s="5">
        <v>51975</v>
      </c>
      <c r="TJL292" s="11">
        <v>158625</v>
      </c>
      <c r="TJM292" s="18" t="s">
        <v>319</v>
      </c>
      <c r="TJN292" s="18"/>
      <c r="TJO292" s="18" t="s">
        <v>324</v>
      </c>
      <c r="TJP292" s="3" t="s">
        <v>19</v>
      </c>
      <c r="TJQ292" s="4" t="s">
        <v>626</v>
      </c>
      <c r="TJR292" s="5">
        <v>106650</v>
      </c>
      <c r="TJS292" s="5">
        <v>51975</v>
      </c>
      <c r="TJT292" s="11">
        <v>158625</v>
      </c>
      <c r="TJU292" s="18" t="s">
        <v>319</v>
      </c>
      <c r="TJV292" s="18"/>
      <c r="TJW292" s="18" t="s">
        <v>324</v>
      </c>
      <c r="TJX292" s="3" t="s">
        <v>19</v>
      </c>
      <c r="TJY292" s="4" t="s">
        <v>626</v>
      </c>
      <c r="TJZ292" s="5">
        <v>106650</v>
      </c>
      <c r="TKA292" s="5">
        <v>51975</v>
      </c>
      <c r="TKB292" s="11">
        <v>158625</v>
      </c>
      <c r="TKC292" s="18" t="s">
        <v>319</v>
      </c>
      <c r="TKD292" s="18"/>
      <c r="TKE292" s="18" t="s">
        <v>324</v>
      </c>
      <c r="TKF292" s="3" t="s">
        <v>19</v>
      </c>
      <c r="TKG292" s="4" t="s">
        <v>626</v>
      </c>
      <c r="TKH292" s="5">
        <v>106650</v>
      </c>
      <c r="TKI292" s="5">
        <v>51975</v>
      </c>
      <c r="TKJ292" s="11">
        <v>158625</v>
      </c>
      <c r="TKK292" s="18" t="s">
        <v>319</v>
      </c>
      <c r="TKL292" s="18"/>
      <c r="TKM292" s="18" t="s">
        <v>324</v>
      </c>
      <c r="TKN292" s="3" t="s">
        <v>19</v>
      </c>
      <c r="TKO292" s="4" t="s">
        <v>626</v>
      </c>
      <c r="TKP292" s="5">
        <v>106650</v>
      </c>
      <c r="TKQ292" s="5">
        <v>51975</v>
      </c>
      <c r="TKR292" s="11">
        <v>158625</v>
      </c>
      <c r="TKS292" s="18" t="s">
        <v>319</v>
      </c>
      <c r="TKT292" s="18"/>
      <c r="TKU292" s="18" t="s">
        <v>324</v>
      </c>
      <c r="TKV292" s="3" t="s">
        <v>19</v>
      </c>
      <c r="TKW292" s="4" t="s">
        <v>626</v>
      </c>
      <c r="TKX292" s="5">
        <v>106650</v>
      </c>
      <c r="TKY292" s="5">
        <v>51975</v>
      </c>
      <c r="TKZ292" s="11">
        <v>158625</v>
      </c>
      <c r="TLA292" s="18" t="s">
        <v>319</v>
      </c>
      <c r="TLB292" s="18"/>
      <c r="TLC292" s="18" t="s">
        <v>324</v>
      </c>
      <c r="TLD292" s="3" t="s">
        <v>19</v>
      </c>
      <c r="TLE292" s="4" t="s">
        <v>626</v>
      </c>
      <c r="TLF292" s="5">
        <v>106650</v>
      </c>
      <c r="TLG292" s="5">
        <v>51975</v>
      </c>
      <c r="TLH292" s="11">
        <v>158625</v>
      </c>
      <c r="TLI292" s="18" t="s">
        <v>319</v>
      </c>
      <c r="TLJ292" s="18"/>
      <c r="TLK292" s="18" t="s">
        <v>324</v>
      </c>
      <c r="TLL292" s="3" t="s">
        <v>19</v>
      </c>
      <c r="TLM292" s="4" t="s">
        <v>626</v>
      </c>
      <c r="TLN292" s="5">
        <v>106650</v>
      </c>
      <c r="TLO292" s="5">
        <v>51975</v>
      </c>
      <c r="TLP292" s="11">
        <v>158625</v>
      </c>
      <c r="TLQ292" s="18" t="s">
        <v>319</v>
      </c>
      <c r="TLR292" s="18"/>
      <c r="TLS292" s="18" t="s">
        <v>324</v>
      </c>
      <c r="TLT292" s="3" t="s">
        <v>19</v>
      </c>
      <c r="TLU292" s="4" t="s">
        <v>626</v>
      </c>
      <c r="TLV292" s="5">
        <v>106650</v>
      </c>
      <c r="TLW292" s="5">
        <v>51975</v>
      </c>
      <c r="TLX292" s="11">
        <v>158625</v>
      </c>
      <c r="TLY292" s="18" t="s">
        <v>319</v>
      </c>
      <c r="TLZ292" s="18"/>
      <c r="TMA292" s="18" t="s">
        <v>324</v>
      </c>
      <c r="TMB292" s="3" t="s">
        <v>19</v>
      </c>
      <c r="TMC292" s="4" t="s">
        <v>626</v>
      </c>
      <c r="TMD292" s="5">
        <v>106650</v>
      </c>
      <c r="TME292" s="5">
        <v>51975</v>
      </c>
      <c r="TMF292" s="11">
        <v>158625</v>
      </c>
      <c r="TMG292" s="18" t="s">
        <v>319</v>
      </c>
      <c r="TMH292" s="18"/>
      <c r="TMI292" s="18" t="s">
        <v>324</v>
      </c>
      <c r="TMJ292" s="3" t="s">
        <v>19</v>
      </c>
      <c r="TMK292" s="4" t="s">
        <v>626</v>
      </c>
      <c r="TML292" s="5">
        <v>106650</v>
      </c>
      <c r="TMM292" s="5">
        <v>51975</v>
      </c>
      <c r="TMN292" s="11">
        <v>158625</v>
      </c>
      <c r="TMO292" s="18" t="s">
        <v>319</v>
      </c>
      <c r="TMP292" s="18"/>
      <c r="TMQ292" s="18" t="s">
        <v>324</v>
      </c>
      <c r="TMR292" s="3" t="s">
        <v>19</v>
      </c>
      <c r="TMS292" s="4" t="s">
        <v>626</v>
      </c>
      <c r="TMT292" s="5">
        <v>106650</v>
      </c>
      <c r="TMU292" s="5">
        <v>51975</v>
      </c>
      <c r="TMV292" s="11">
        <v>158625</v>
      </c>
      <c r="TMW292" s="18" t="s">
        <v>319</v>
      </c>
      <c r="TMX292" s="18"/>
      <c r="TMY292" s="18" t="s">
        <v>324</v>
      </c>
      <c r="TMZ292" s="3" t="s">
        <v>19</v>
      </c>
      <c r="TNA292" s="4" t="s">
        <v>626</v>
      </c>
      <c r="TNB292" s="5">
        <v>106650</v>
      </c>
      <c r="TNC292" s="5">
        <v>51975</v>
      </c>
      <c r="TND292" s="11">
        <v>158625</v>
      </c>
      <c r="TNE292" s="18" t="s">
        <v>319</v>
      </c>
      <c r="TNF292" s="18"/>
      <c r="TNG292" s="18" t="s">
        <v>324</v>
      </c>
      <c r="TNH292" s="3" t="s">
        <v>19</v>
      </c>
      <c r="TNI292" s="4" t="s">
        <v>626</v>
      </c>
      <c r="TNJ292" s="5">
        <v>106650</v>
      </c>
      <c r="TNK292" s="5">
        <v>51975</v>
      </c>
      <c r="TNL292" s="11">
        <v>158625</v>
      </c>
      <c r="TNM292" s="18" t="s">
        <v>319</v>
      </c>
      <c r="TNN292" s="18"/>
      <c r="TNO292" s="18" t="s">
        <v>324</v>
      </c>
      <c r="TNP292" s="3" t="s">
        <v>19</v>
      </c>
      <c r="TNQ292" s="4" t="s">
        <v>626</v>
      </c>
      <c r="TNR292" s="5">
        <v>106650</v>
      </c>
      <c r="TNS292" s="5">
        <v>51975</v>
      </c>
      <c r="TNT292" s="11">
        <v>158625</v>
      </c>
      <c r="TNU292" s="18" t="s">
        <v>319</v>
      </c>
      <c r="TNV292" s="18"/>
      <c r="TNW292" s="18" t="s">
        <v>324</v>
      </c>
      <c r="TNX292" s="3" t="s">
        <v>19</v>
      </c>
      <c r="TNY292" s="4" t="s">
        <v>626</v>
      </c>
      <c r="TNZ292" s="5">
        <v>106650</v>
      </c>
      <c r="TOA292" s="5">
        <v>51975</v>
      </c>
      <c r="TOB292" s="11">
        <v>158625</v>
      </c>
      <c r="TOC292" s="18" t="s">
        <v>319</v>
      </c>
      <c r="TOD292" s="18"/>
      <c r="TOE292" s="18" t="s">
        <v>324</v>
      </c>
      <c r="TOF292" s="3" t="s">
        <v>19</v>
      </c>
      <c r="TOG292" s="4" t="s">
        <v>626</v>
      </c>
      <c r="TOH292" s="5">
        <v>106650</v>
      </c>
      <c r="TOI292" s="5">
        <v>51975</v>
      </c>
      <c r="TOJ292" s="11">
        <v>158625</v>
      </c>
      <c r="TOK292" s="18" t="s">
        <v>319</v>
      </c>
      <c r="TOL292" s="18"/>
      <c r="TOM292" s="18" t="s">
        <v>324</v>
      </c>
      <c r="TON292" s="3" t="s">
        <v>19</v>
      </c>
      <c r="TOO292" s="4" t="s">
        <v>626</v>
      </c>
      <c r="TOP292" s="5">
        <v>106650</v>
      </c>
      <c r="TOQ292" s="5">
        <v>51975</v>
      </c>
      <c r="TOR292" s="11">
        <v>158625</v>
      </c>
      <c r="TOS292" s="18" t="s">
        <v>319</v>
      </c>
      <c r="TOT292" s="18"/>
      <c r="TOU292" s="18" t="s">
        <v>324</v>
      </c>
      <c r="TOV292" s="3" t="s">
        <v>19</v>
      </c>
      <c r="TOW292" s="4" t="s">
        <v>626</v>
      </c>
      <c r="TOX292" s="5">
        <v>106650</v>
      </c>
      <c r="TOY292" s="5">
        <v>51975</v>
      </c>
      <c r="TOZ292" s="11">
        <v>158625</v>
      </c>
      <c r="TPA292" s="18" t="s">
        <v>319</v>
      </c>
      <c r="TPB292" s="18"/>
      <c r="TPC292" s="18" t="s">
        <v>324</v>
      </c>
      <c r="TPD292" s="3" t="s">
        <v>19</v>
      </c>
      <c r="TPE292" s="4" t="s">
        <v>626</v>
      </c>
      <c r="TPF292" s="5">
        <v>106650</v>
      </c>
      <c r="TPG292" s="5">
        <v>51975</v>
      </c>
      <c r="TPH292" s="11">
        <v>158625</v>
      </c>
      <c r="TPI292" s="18" t="s">
        <v>319</v>
      </c>
      <c r="TPJ292" s="18"/>
      <c r="TPK292" s="18" t="s">
        <v>324</v>
      </c>
      <c r="TPL292" s="3" t="s">
        <v>19</v>
      </c>
      <c r="TPM292" s="4" t="s">
        <v>626</v>
      </c>
      <c r="TPN292" s="5">
        <v>106650</v>
      </c>
      <c r="TPO292" s="5">
        <v>51975</v>
      </c>
      <c r="TPP292" s="11">
        <v>158625</v>
      </c>
      <c r="TPQ292" s="18" t="s">
        <v>319</v>
      </c>
      <c r="TPR292" s="18"/>
      <c r="TPS292" s="18" t="s">
        <v>324</v>
      </c>
      <c r="TPT292" s="3" t="s">
        <v>19</v>
      </c>
      <c r="TPU292" s="4" t="s">
        <v>626</v>
      </c>
      <c r="TPV292" s="5">
        <v>106650</v>
      </c>
      <c r="TPW292" s="5">
        <v>51975</v>
      </c>
      <c r="TPX292" s="11">
        <v>158625</v>
      </c>
      <c r="TPY292" s="18" t="s">
        <v>319</v>
      </c>
      <c r="TPZ292" s="18"/>
      <c r="TQA292" s="18" t="s">
        <v>324</v>
      </c>
      <c r="TQB292" s="3" t="s">
        <v>19</v>
      </c>
      <c r="TQC292" s="4" t="s">
        <v>626</v>
      </c>
      <c r="TQD292" s="5">
        <v>106650</v>
      </c>
      <c r="TQE292" s="5">
        <v>51975</v>
      </c>
      <c r="TQF292" s="11">
        <v>158625</v>
      </c>
      <c r="TQG292" s="18" t="s">
        <v>319</v>
      </c>
      <c r="TQH292" s="18"/>
      <c r="TQI292" s="18" t="s">
        <v>324</v>
      </c>
      <c r="TQJ292" s="3" t="s">
        <v>19</v>
      </c>
      <c r="TQK292" s="4" t="s">
        <v>626</v>
      </c>
      <c r="TQL292" s="5">
        <v>106650</v>
      </c>
      <c r="TQM292" s="5">
        <v>51975</v>
      </c>
      <c r="TQN292" s="11">
        <v>158625</v>
      </c>
      <c r="TQO292" s="18" t="s">
        <v>319</v>
      </c>
      <c r="TQP292" s="18"/>
      <c r="TQQ292" s="18" t="s">
        <v>324</v>
      </c>
      <c r="TQR292" s="3" t="s">
        <v>19</v>
      </c>
      <c r="TQS292" s="4" t="s">
        <v>626</v>
      </c>
      <c r="TQT292" s="5">
        <v>106650</v>
      </c>
      <c r="TQU292" s="5">
        <v>51975</v>
      </c>
      <c r="TQV292" s="11">
        <v>158625</v>
      </c>
      <c r="TQW292" s="18" t="s">
        <v>319</v>
      </c>
      <c r="TQX292" s="18"/>
      <c r="TQY292" s="18" t="s">
        <v>324</v>
      </c>
      <c r="TQZ292" s="3" t="s">
        <v>19</v>
      </c>
      <c r="TRA292" s="4" t="s">
        <v>626</v>
      </c>
      <c r="TRB292" s="5">
        <v>106650</v>
      </c>
      <c r="TRC292" s="5">
        <v>51975</v>
      </c>
      <c r="TRD292" s="11">
        <v>158625</v>
      </c>
      <c r="TRE292" s="18" t="s">
        <v>319</v>
      </c>
      <c r="TRF292" s="18"/>
      <c r="TRG292" s="18" t="s">
        <v>324</v>
      </c>
      <c r="TRH292" s="3" t="s">
        <v>19</v>
      </c>
      <c r="TRI292" s="4" t="s">
        <v>626</v>
      </c>
      <c r="TRJ292" s="5">
        <v>106650</v>
      </c>
      <c r="TRK292" s="5">
        <v>51975</v>
      </c>
      <c r="TRL292" s="11">
        <v>158625</v>
      </c>
      <c r="TRM292" s="18" t="s">
        <v>319</v>
      </c>
      <c r="TRN292" s="18"/>
      <c r="TRO292" s="18" t="s">
        <v>324</v>
      </c>
      <c r="TRP292" s="3" t="s">
        <v>19</v>
      </c>
      <c r="TRQ292" s="4" t="s">
        <v>626</v>
      </c>
      <c r="TRR292" s="5">
        <v>106650</v>
      </c>
      <c r="TRS292" s="5">
        <v>51975</v>
      </c>
      <c r="TRT292" s="11">
        <v>158625</v>
      </c>
      <c r="TRU292" s="18" t="s">
        <v>319</v>
      </c>
      <c r="TRV292" s="18"/>
      <c r="TRW292" s="18" t="s">
        <v>324</v>
      </c>
      <c r="TRX292" s="3" t="s">
        <v>19</v>
      </c>
      <c r="TRY292" s="4" t="s">
        <v>626</v>
      </c>
      <c r="TRZ292" s="5">
        <v>106650</v>
      </c>
      <c r="TSA292" s="5">
        <v>51975</v>
      </c>
      <c r="TSB292" s="11">
        <v>158625</v>
      </c>
      <c r="TSC292" s="18" t="s">
        <v>319</v>
      </c>
      <c r="TSD292" s="18"/>
      <c r="TSE292" s="18" t="s">
        <v>324</v>
      </c>
      <c r="TSF292" s="3" t="s">
        <v>19</v>
      </c>
      <c r="TSG292" s="4" t="s">
        <v>626</v>
      </c>
      <c r="TSH292" s="5">
        <v>106650</v>
      </c>
      <c r="TSI292" s="5">
        <v>51975</v>
      </c>
      <c r="TSJ292" s="11">
        <v>158625</v>
      </c>
      <c r="TSK292" s="18" t="s">
        <v>319</v>
      </c>
      <c r="TSL292" s="18"/>
      <c r="TSM292" s="18" t="s">
        <v>324</v>
      </c>
      <c r="TSN292" s="3" t="s">
        <v>19</v>
      </c>
      <c r="TSO292" s="4" t="s">
        <v>626</v>
      </c>
      <c r="TSP292" s="5">
        <v>106650</v>
      </c>
      <c r="TSQ292" s="5">
        <v>51975</v>
      </c>
      <c r="TSR292" s="11">
        <v>158625</v>
      </c>
      <c r="TSS292" s="18" t="s">
        <v>319</v>
      </c>
      <c r="TST292" s="18"/>
      <c r="TSU292" s="18" t="s">
        <v>324</v>
      </c>
      <c r="TSV292" s="3" t="s">
        <v>19</v>
      </c>
      <c r="TSW292" s="4" t="s">
        <v>626</v>
      </c>
      <c r="TSX292" s="5">
        <v>106650</v>
      </c>
      <c r="TSY292" s="5">
        <v>51975</v>
      </c>
      <c r="TSZ292" s="11">
        <v>158625</v>
      </c>
      <c r="TTA292" s="18" t="s">
        <v>319</v>
      </c>
      <c r="TTB292" s="18"/>
      <c r="TTC292" s="18" t="s">
        <v>324</v>
      </c>
      <c r="TTD292" s="3" t="s">
        <v>19</v>
      </c>
      <c r="TTE292" s="4" t="s">
        <v>626</v>
      </c>
      <c r="TTF292" s="5">
        <v>106650</v>
      </c>
      <c r="TTG292" s="5">
        <v>51975</v>
      </c>
      <c r="TTH292" s="11">
        <v>158625</v>
      </c>
      <c r="TTI292" s="18" t="s">
        <v>319</v>
      </c>
      <c r="TTJ292" s="18"/>
      <c r="TTK292" s="18" t="s">
        <v>324</v>
      </c>
      <c r="TTL292" s="3" t="s">
        <v>19</v>
      </c>
      <c r="TTM292" s="4" t="s">
        <v>626</v>
      </c>
      <c r="TTN292" s="5">
        <v>106650</v>
      </c>
      <c r="TTO292" s="5">
        <v>51975</v>
      </c>
      <c r="TTP292" s="11">
        <v>158625</v>
      </c>
      <c r="TTQ292" s="18" t="s">
        <v>319</v>
      </c>
      <c r="TTR292" s="18"/>
      <c r="TTS292" s="18" t="s">
        <v>324</v>
      </c>
      <c r="TTT292" s="3" t="s">
        <v>19</v>
      </c>
      <c r="TTU292" s="4" t="s">
        <v>626</v>
      </c>
      <c r="TTV292" s="5">
        <v>106650</v>
      </c>
      <c r="TTW292" s="5">
        <v>51975</v>
      </c>
      <c r="TTX292" s="11">
        <v>158625</v>
      </c>
      <c r="TTY292" s="18" t="s">
        <v>319</v>
      </c>
      <c r="TTZ292" s="18"/>
      <c r="TUA292" s="18" t="s">
        <v>324</v>
      </c>
      <c r="TUB292" s="3" t="s">
        <v>19</v>
      </c>
      <c r="TUC292" s="4" t="s">
        <v>626</v>
      </c>
      <c r="TUD292" s="5">
        <v>106650</v>
      </c>
      <c r="TUE292" s="5">
        <v>51975</v>
      </c>
      <c r="TUF292" s="11">
        <v>158625</v>
      </c>
      <c r="TUG292" s="18" t="s">
        <v>319</v>
      </c>
      <c r="TUH292" s="18"/>
      <c r="TUI292" s="18" t="s">
        <v>324</v>
      </c>
      <c r="TUJ292" s="3" t="s">
        <v>19</v>
      </c>
      <c r="TUK292" s="4" t="s">
        <v>626</v>
      </c>
      <c r="TUL292" s="5">
        <v>106650</v>
      </c>
      <c r="TUM292" s="5">
        <v>51975</v>
      </c>
      <c r="TUN292" s="11">
        <v>158625</v>
      </c>
      <c r="TUO292" s="18" t="s">
        <v>319</v>
      </c>
      <c r="TUP292" s="18"/>
      <c r="TUQ292" s="18" t="s">
        <v>324</v>
      </c>
      <c r="TUR292" s="3" t="s">
        <v>19</v>
      </c>
      <c r="TUS292" s="4" t="s">
        <v>626</v>
      </c>
      <c r="TUT292" s="5">
        <v>106650</v>
      </c>
      <c r="TUU292" s="5">
        <v>51975</v>
      </c>
      <c r="TUV292" s="11">
        <v>158625</v>
      </c>
      <c r="TUW292" s="18" t="s">
        <v>319</v>
      </c>
      <c r="TUX292" s="18"/>
      <c r="TUY292" s="18" t="s">
        <v>324</v>
      </c>
      <c r="TUZ292" s="3" t="s">
        <v>19</v>
      </c>
      <c r="TVA292" s="4" t="s">
        <v>626</v>
      </c>
      <c r="TVB292" s="5">
        <v>106650</v>
      </c>
      <c r="TVC292" s="5">
        <v>51975</v>
      </c>
      <c r="TVD292" s="11">
        <v>158625</v>
      </c>
      <c r="TVE292" s="18" t="s">
        <v>319</v>
      </c>
      <c r="TVF292" s="18"/>
      <c r="TVG292" s="18" t="s">
        <v>324</v>
      </c>
      <c r="TVH292" s="3" t="s">
        <v>19</v>
      </c>
      <c r="TVI292" s="4" t="s">
        <v>626</v>
      </c>
      <c r="TVJ292" s="5">
        <v>106650</v>
      </c>
      <c r="TVK292" s="5">
        <v>51975</v>
      </c>
      <c r="TVL292" s="11">
        <v>158625</v>
      </c>
      <c r="TVM292" s="18" t="s">
        <v>319</v>
      </c>
      <c r="TVN292" s="18"/>
      <c r="TVO292" s="18" t="s">
        <v>324</v>
      </c>
      <c r="TVP292" s="3" t="s">
        <v>19</v>
      </c>
      <c r="TVQ292" s="4" t="s">
        <v>626</v>
      </c>
      <c r="TVR292" s="5">
        <v>106650</v>
      </c>
      <c r="TVS292" s="5">
        <v>51975</v>
      </c>
      <c r="TVT292" s="11">
        <v>158625</v>
      </c>
      <c r="TVU292" s="18" t="s">
        <v>319</v>
      </c>
      <c r="TVV292" s="18"/>
      <c r="TVW292" s="18" t="s">
        <v>324</v>
      </c>
      <c r="TVX292" s="3" t="s">
        <v>19</v>
      </c>
      <c r="TVY292" s="4" t="s">
        <v>626</v>
      </c>
      <c r="TVZ292" s="5">
        <v>106650</v>
      </c>
      <c r="TWA292" s="5">
        <v>51975</v>
      </c>
      <c r="TWB292" s="11">
        <v>158625</v>
      </c>
      <c r="TWC292" s="18" t="s">
        <v>319</v>
      </c>
      <c r="TWD292" s="18"/>
      <c r="TWE292" s="18" t="s">
        <v>324</v>
      </c>
      <c r="TWF292" s="3" t="s">
        <v>19</v>
      </c>
      <c r="TWG292" s="4" t="s">
        <v>626</v>
      </c>
      <c r="TWH292" s="5">
        <v>106650</v>
      </c>
      <c r="TWI292" s="5">
        <v>51975</v>
      </c>
      <c r="TWJ292" s="11">
        <v>158625</v>
      </c>
      <c r="TWK292" s="18" t="s">
        <v>319</v>
      </c>
      <c r="TWL292" s="18"/>
      <c r="TWM292" s="18" t="s">
        <v>324</v>
      </c>
      <c r="TWN292" s="3" t="s">
        <v>19</v>
      </c>
      <c r="TWO292" s="4" t="s">
        <v>626</v>
      </c>
      <c r="TWP292" s="5">
        <v>106650</v>
      </c>
      <c r="TWQ292" s="5">
        <v>51975</v>
      </c>
      <c r="TWR292" s="11">
        <v>158625</v>
      </c>
      <c r="TWS292" s="18" t="s">
        <v>319</v>
      </c>
      <c r="TWT292" s="18"/>
      <c r="TWU292" s="18" t="s">
        <v>324</v>
      </c>
      <c r="TWV292" s="3" t="s">
        <v>19</v>
      </c>
      <c r="TWW292" s="4" t="s">
        <v>626</v>
      </c>
      <c r="TWX292" s="5">
        <v>106650</v>
      </c>
      <c r="TWY292" s="5">
        <v>51975</v>
      </c>
      <c r="TWZ292" s="11">
        <v>158625</v>
      </c>
      <c r="TXA292" s="18" t="s">
        <v>319</v>
      </c>
      <c r="TXB292" s="18"/>
      <c r="TXC292" s="18" t="s">
        <v>324</v>
      </c>
      <c r="TXD292" s="3" t="s">
        <v>19</v>
      </c>
      <c r="TXE292" s="4" t="s">
        <v>626</v>
      </c>
      <c r="TXF292" s="5">
        <v>106650</v>
      </c>
      <c r="TXG292" s="5">
        <v>51975</v>
      </c>
      <c r="TXH292" s="11">
        <v>158625</v>
      </c>
      <c r="TXI292" s="18" t="s">
        <v>319</v>
      </c>
      <c r="TXJ292" s="18"/>
      <c r="TXK292" s="18" t="s">
        <v>324</v>
      </c>
      <c r="TXL292" s="3" t="s">
        <v>19</v>
      </c>
      <c r="TXM292" s="4" t="s">
        <v>626</v>
      </c>
      <c r="TXN292" s="5">
        <v>106650</v>
      </c>
      <c r="TXO292" s="5">
        <v>51975</v>
      </c>
      <c r="TXP292" s="11">
        <v>158625</v>
      </c>
      <c r="TXQ292" s="18" t="s">
        <v>319</v>
      </c>
      <c r="TXR292" s="18"/>
      <c r="TXS292" s="18" t="s">
        <v>324</v>
      </c>
      <c r="TXT292" s="3" t="s">
        <v>19</v>
      </c>
      <c r="TXU292" s="4" t="s">
        <v>626</v>
      </c>
      <c r="TXV292" s="5">
        <v>106650</v>
      </c>
      <c r="TXW292" s="5">
        <v>51975</v>
      </c>
      <c r="TXX292" s="11">
        <v>158625</v>
      </c>
      <c r="TXY292" s="18" t="s">
        <v>319</v>
      </c>
      <c r="TXZ292" s="18"/>
      <c r="TYA292" s="18" t="s">
        <v>324</v>
      </c>
      <c r="TYB292" s="3" t="s">
        <v>19</v>
      </c>
      <c r="TYC292" s="4" t="s">
        <v>626</v>
      </c>
      <c r="TYD292" s="5">
        <v>106650</v>
      </c>
      <c r="TYE292" s="5">
        <v>51975</v>
      </c>
      <c r="TYF292" s="11">
        <v>158625</v>
      </c>
      <c r="TYG292" s="18" t="s">
        <v>319</v>
      </c>
      <c r="TYH292" s="18"/>
      <c r="TYI292" s="18" t="s">
        <v>324</v>
      </c>
      <c r="TYJ292" s="3" t="s">
        <v>19</v>
      </c>
      <c r="TYK292" s="4" t="s">
        <v>626</v>
      </c>
      <c r="TYL292" s="5">
        <v>106650</v>
      </c>
      <c r="TYM292" s="5">
        <v>51975</v>
      </c>
      <c r="TYN292" s="11">
        <v>158625</v>
      </c>
      <c r="TYO292" s="18" t="s">
        <v>319</v>
      </c>
      <c r="TYP292" s="18"/>
      <c r="TYQ292" s="18" t="s">
        <v>324</v>
      </c>
      <c r="TYR292" s="3" t="s">
        <v>19</v>
      </c>
      <c r="TYS292" s="4" t="s">
        <v>626</v>
      </c>
      <c r="TYT292" s="5">
        <v>106650</v>
      </c>
      <c r="TYU292" s="5">
        <v>51975</v>
      </c>
      <c r="TYV292" s="11">
        <v>158625</v>
      </c>
      <c r="TYW292" s="18" t="s">
        <v>319</v>
      </c>
      <c r="TYX292" s="18"/>
      <c r="TYY292" s="18" t="s">
        <v>324</v>
      </c>
      <c r="TYZ292" s="3" t="s">
        <v>19</v>
      </c>
      <c r="TZA292" s="4" t="s">
        <v>626</v>
      </c>
      <c r="TZB292" s="5">
        <v>106650</v>
      </c>
      <c r="TZC292" s="5">
        <v>51975</v>
      </c>
      <c r="TZD292" s="11">
        <v>158625</v>
      </c>
      <c r="TZE292" s="18" t="s">
        <v>319</v>
      </c>
      <c r="TZF292" s="18"/>
      <c r="TZG292" s="18" t="s">
        <v>324</v>
      </c>
      <c r="TZH292" s="3" t="s">
        <v>19</v>
      </c>
      <c r="TZI292" s="4" t="s">
        <v>626</v>
      </c>
      <c r="TZJ292" s="5">
        <v>106650</v>
      </c>
      <c r="TZK292" s="5">
        <v>51975</v>
      </c>
      <c r="TZL292" s="11">
        <v>158625</v>
      </c>
      <c r="TZM292" s="18" t="s">
        <v>319</v>
      </c>
      <c r="TZN292" s="18"/>
      <c r="TZO292" s="18" t="s">
        <v>324</v>
      </c>
      <c r="TZP292" s="3" t="s">
        <v>19</v>
      </c>
      <c r="TZQ292" s="4" t="s">
        <v>626</v>
      </c>
      <c r="TZR292" s="5">
        <v>106650</v>
      </c>
      <c r="TZS292" s="5">
        <v>51975</v>
      </c>
      <c r="TZT292" s="11">
        <v>158625</v>
      </c>
      <c r="TZU292" s="18" t="s">
        <v>319</v>
      </c>
      <c r="TZV292" s="18"/>
      <c r="TZW292" s="18" t="s">
        <v>324</v>
      </c>
      <c r="TZX292" s="3" t="s">
        <v>19</v>
      </c>
      <c r="TZY292" s="4" t="s">
        <v>626</v>
      </c>
      <c r="TZZ292" s="5">
        <v>106650</v>
      </c>
      <c r="UAA292" s="5">
        <v>51975</v>
      </c>
      <c r="UAB292" s="11">
        <v>158625</v>
      </c>
      <c r="UAC292" s="18" t="s">
        <v>319</v>
      </c>
      <c r="UAD292" s="18"/>
      <c r="UAE292" s="18" t="s">
        <v>324</v>
      </c>
      <c r="UAF292" s="3" t="s">
        <v>19</v>
      </c>
      <c r="UAG292" s="4" t="s">
        <v>626</v>
      </c>
      <c r="UAH292" s="5">
        <v>106650</v>
      </c>
      <c r="UAI292" s="5">
        <v>51975</v>
      </c>
      <c r="UAJ292" s="11">
        <v>158625</v>
      </c>
      <c r="UAK292" s="18" t="s">
        <v>319</v>
      </c>
      <c r="UAL292" s="18"/>
      <c r="UAM292" s="18" t="s">
        <v>324</v>
      </c>
      <c r="UAN292" s="3" t="s">
        <v>19</v>
      </c>
      <c r="UAO292" s="4" t="s">
        <v>626</v>
      </c>
      <c r="UAP292" s="5">
        <v>106650</v>
      </c>
      <c r="UAQ292" s="5">
        <v>51975</v>
      </c>
      <c r="UAR292" s="11">
        <v>158625</v>
      </c>
      <c r="UAS292" s="18" t="s">
        <v>319</v>
      </c>
      <c r="UAT292" s="18"/>
      <c r="UAU292" s="18" t="s">
        <v>324</v>
      </c>
      <c r="UAV292" s="3" t="s">
        <v>19</v>
      </c>
      <c r="UAW292" s="4" t="s">
        <v>626</v>
      </c>
      <c r="UAX292" s="5">
        <v>106650</v>
      </c>
      <c r="UAY292" s="5">
        <v>51975</v>
      </c>
      <c r="UAZ292" s="11">
        <v>158625</v>
      </c>
      <c r="UBA292" s="18" t="s">
        <v>319</v>
      </c>
      <c r="UBB292" s="18"/>
      <c r="UBC292" s="18" t="s">
        <v>324</v>
      </c>
      <c r="UBD292" s="3" t="s">
        <v>19</v>
      </c>
      <c r="UBE292" s="4" t="s">
        <v>626</v>
      </c>
      <c r="UBF292" s="5">
        <v>106650</v>
      </c>
      <c r="UBG292" s="5">
        <v>51975</v>
      </c>
      <c r="UBH292" s="11">
        <v>158625</v>
      </c>
      <c r="UBI292" s="18" t="s">
        <v>319</v>
      </c>
      <c r="UBJ292" s="18"/>
      <c r="UBK292" s="18" t="s">
        <v>324</v>
      </c>
      <c r="UBL292" s="3" t="s">
        <v>19</v>
      </c>
      <c r="UBM292" s="4" t="s">
        <v>626</v>
      </c>
      <c r="UBN292" s="5">
        <v>106650</v>
      </c>
      <c r="UBO292" s="5">
        <v>51975</v>
      </c>
      <c r="UBP292" s="11">
        <v>158625</v>
      </c>
      <c r="UBQ292" s="18" t="s">
        <v>319</v>
      </c>
      <c r="UBR292" s="18"/>
      <c r="UBS292" s="18" t="s">
        <v>324</v>
      </c>
      <c r="UBT292" s="3" t="s">
        <v>19</v>
      </c>
      <c r="UBU292" s="4" t="s">
        <v>626</v>
      </c>
      <c r="UBV292" s="5">
        <v>106650</v>
      </c>
      <c r="UBW292" s="5">
        <v>51975</v>
      </c>
      <c r="UBX292" s="11">
        <v>158625</v>
      </c>
      <c r="UBY292" s="18" t="s">
        <v>319</v>
      </c>
      <c r="UBZ292" s="18"/>
      <c r="UCA292" s="18" t="s">
        <v>324</v>
      </c>
      <c r="UCB292" s="3" t="s">
        <v>19</v>
      </c>
      <c r="UCC292" s="4" t="s">
        <v>626</v>
      </c>
      <c r="UCD292" s="5">
        <v>106650</v>
      </c>
      <c r="UCE292" s="5">
        <v>51975</v>
      </c>
      <c r="UCF292" s="11">
        <v>158625</v>
      </c>
      <c r="UCG292" s="18" t="s">
        <v>319</v>
      </c>
      <c r="UCH292" s="18"/>
      <c r="UCI292" s="18" t="s">
        <v>324</v>
      </c>
      <c r="UCJ292" s="3" t="s">
        <v>19</v>
      </c>
      <c r="UCK292" s="4" t="s">
        <v>626</v>
      </c>
      <c r="UCL292" s="5">
        <v>106650</v>
      </c>
      <c r="UCM292" s="5">
        <v>51975</v>
      </c>
      <c r="UCN292" s="11">
        <v>158625</v>
      </c>
      <c r="UCO292" s="18" t="s">
        <v>319</v>
      </c>
      <c r="UCP292" s="18"/>
      <c r="UCQ292" s="18" t="s">
        <v>324</v>
      </c>
      <c r="UCR292" s="3" t="s">
        <v>19</v>
      </c>
      <c r="UCS292" s="4" t="s">
        <v>626</v>
      </c>
      <c r="UCT292" s="5">
        <v>106650</v>
      </c>
      <c r="UCU292" s="5">
        <v>51975</v>
      </c>
      <c r="UCV292" s="11">
        <v>158625</v>
      </c>
      <c r="UCW292" s="18" t="s">
        <v>319</v>
      </c>
      <c r="UCX292" s="18"/>
      <c r="UCY292" s="18" t="s">
        <v>324</v>
      </c>
      <c r="UCZ292" s="3" t="s">
        <v>19</v>
      </c>
      <c r="UDA292" s="4" t="s">
        <v>626</v>
      </c>
      <c r="UDB292" s="5">
        <v>106650</v>
      </c>
      <c r="UDC292" s="5">
        <v>51975</v>
      </c>
      <c r="UDD292" s="11">
        <v>158625</v>
      </c>
      <c r="UDE292" s="18" t="s">
        <v>319</v>
      </c>
      <c r="UDF292" s="18"/>
      <c r="UDG292" s="18" t="s">
        <v>324</v>
      </c>
      <c r="UDH292" s="3" t="s">
        <v>19</v>
      </c>
      <c r="UDI292" s="4" t="s">
        <v>626</v>
      </c>
      <c r="UDJ292" s="5">
        <v>106650</v>
      </c>
      <c r="UDK292" s="5">
        <v>51975</v>
      </c>
      <c r="UDL292" s="11">
        <v>158625</v>
      </c>
      <c r="UDM292" s="18" t="s">
        <v>319</v>
      </c>
      <c r="UDN292" s="18"/>
      <c r="UDO292" s="18" t="s">
        <v>324</v>
      </c>
      <c r="UDP292" s="3" t="s">
        <v>19</v>
      </c>
      <c r="UDQ292" s="4" t="s">
        <v>626</v>
      </c>
      <c r="UDR292" s="5">
        <v>106650</v>
      </c>
      <c r="UDS292" s="5">
        <v>51975</v>
      </c>
      <c r="UDT292" s="11">
        <v>158625</v>
      </c>
      <c r="UDU292" s="18" t="s">
        <v>319</v>
      </c>
      <c r="UDV292" s="18"/>
      <c r="UDW292" s="18" t="s">
        <v>324</v>
      </c>
      <c r="UDX292" s="3" t="s">
        <v>19</v>
      </c>
      <c r="UDY292" s="4" t="s">
        <v>626</v>
      </c>
      <c r="UDZ292" s="5">
        <v>106650</v>
      </c>
      <c r="UEA292" s="5">
        <v>51975</v>
      </c>
      <c r="UEB292" s="11">
        <v>158625</v>
      </c>
      <c r="UEC292" s="18" t="s">
        <v>319</v>
      </c>
      <c r="UED292" s="18"/>
      <c r="UEE292" s="18" t="s">
        <v>324</v>
      </c>
      <c r="UEF292" s="3" t="s">
        <v>19</v>
      </c>
      <c r="UEG292" s="4" t="s">
        <v>626</v>
      </c>
      <c r="UEH292" s="5">
        <v>106650</v>
      </c>
      <c r="UEI292" s="5">
        <v>51975</v>
      </c>
      <c r="UEJ292" s="11">
        <v>158625</v>
      </c>
      <c r="UEK292" s="18" t="s">
        <v>319</v>
      </c>
      <c r="UEL292" s="18"/>
      <c r="UEM292" s="18" t="s">
        <v>324</v>
      </c>
      <c r="UEN292" s="3" t="s">
        <v>19</v>
      </c>
      <c r="UEO292" s="4" t="s">
        <v>626</v>
      </c>
      <c r="UEP292" s="5">
        <v>106650</v>
      </c>
      <c r="UEQ292" s="5">
        <v>51975</v>
      </c>
      <c r="UER292" s="11">
        <v>158625</v>
      </c>
      <c r="UES292" s="18" t="s">
        <v>319</v>
      </c>
      <c r="UET292" s="18"/>
      <c r="UEU292" s="18" t="s">
        <v>324</v>
      </c>
      <c r="UEV292" s="3" t="s">
        <v>19</v>
      </c>
      <c r="UEW292" s="4" t="s">
        <v>626</v>
      </c>
      <c r="UEX292" s="5">
        <v>106650</v>
      </c>
      <c r="UEY292" s="5">
        <v>51975</v>
      </c>
      <c r="UEZ292" s="11">
        <v>158625</v>
      </c>
      <c r="UFA292" s="18" t="s">
        <v>319</v>
      </c>
      <c r="UFB292" s="18"/>
      <c r="UFC292" s="18" t="s">
        <v>324</v>
      </c>
      <c r="UFD292" s="3" t="s">
        <v>19</v>
      </c>
      <c r="UFE292" s="4" t="s">
        <v>626</v>
      </c>
      <c r="UFF292" s="5">
        <v>106650</v>
      </c>
      <c r="UFG292" s="5">
        <v>51975</v>
      </c>
      <c r="UFH292" s="11">
        <v>158625</v>
      </c>
      <c r="UFI292" s="18" t="s">
        <v>319</v>
      </c>
      <c r="UFJ292" s="18"/>
      <c r="UFK292" s="18" t="s">
        <v>324</v>
      </c>
      <c r="UFL292" s="3" t="s">
        <v>19</v>
      </c>
      <c r="UFM292" s="4" t="s">
        <v>626</v>
      </c>
      <c r="UFN292" s="5">
        <v>106650</v>
      </c>
      <c r="UFO292" s="5">
        <v>51975</v>
      </c>
      <c r="UFP292" s="11">
        <v>158625</v>
      </c>
      <c r="UFQ292" s="18" t="s">
        <v>319</v>
      </c>
      <c r="UFR292" s="18"/>
      <c r="UFS292" s="18" t="s">
        <v>324</v>
      </c>
      <c r="UFT292" s="3" t="s">
        <v>19</v>
      </c>
      <c r="UFU292" s="4" t="s">
        <v>626</v>
      </c>
      <c r="UFV292" s="5">
        <v>106650</v>
      </c>
      <c r="UFW292" s="5">
        <v>51975</v>
      </c>
      <c r="UFX292" s="11">
        <v>158625</v>
      </c>
      <c r="UFY292" s="18" t="s">
        <v>319</v>
      </c>
      <c r="UFZ292" s="18"/>
      <c r="UGA292" s="18" t="s">
        <v>324</v>
      </c>
      <c r="UGB292" s="3" t="s">
        <v>19</v>
      </c>
      <c r="UGC292" s="4" t="s">
        <v>626</v>
      </c>
      <c r="UGD292" s="5">
        <v>106650</v>
      </c>
      <c r="UGE292" s="5">
        <v>51975</v>
      </c>
      <c r="UGF292" s="11">
        <v>158625</v>
      </c>
      <c r="UGG292" s="18" t="s">
        <v>319</v>
      </c>
      <c r="UGH292" s="18"/>
      <c r="UGI292" s="18" t="s">
        <v>324</v>
      </c>
      <c r="UGJ292" s="3" t="s">
        <v>19</v>
      </c>
      <c r="UGK292" s="4" t="s">
        <v>626</v>
      </c>
      <c r="UGL292" s="5">
        <v>106650</v>
      </c>
      <c r="UGM292" s="5">
        <v>51975</v>
      </c>
      <c r="UGN292" s="11">
        <v>158625</v>
      </c>
      <c r="UGO292" s="18" t="s">
        <v>319</v>
      </c>
      <c r="UGP292" s="18"/>
      <c r="UGQ292" s="18" t="s">
        <v>324</v>
      </c>
      <c r="UGR292" s="3" t="s">
        <v>19</v>
      </c>
      <c r="UGS292" s="4" t="s">
        <v>626</v>
      </c>
      <c r="UGT292" s="5">
        <v>106650</v>
      </c>
      <c r="UGU292" s="5">
        <v>51975</v>
      </c>
      <c r="UGV292" s="11">
        <v>158625</v>
      </c>
      <c r="UGW292" s="18" t="s">
        <v>319</v>
      </c>
      <c r="UGX292" s="18"/>
      <c r="UGY292" s="18" t="s">
        <v>324</v>
      </c>
      <c r="UGZ292" s="3" t="s">
        <v>19</v>
      </c>
      <c r="UHA292" s="4" t="s">
        <v>626</v>
      </c>
      <c r="UHB292" s="5">
        <v>106650</v>
      </c>
      <c r="UHC292" s="5">
        <v>51975</v>
      </c>
      <c r="UHD292" s="11">
        <v>158625</v>
      </c>
      <c r="UHE292" s="18" t="s">
        <v>319</v>
      </c>
      <c r="UHF292" s="18"/>
      <c r="UHG292" s="18" t="s">
        <v>324</v>
      </c>
      <c r="UHH292" s="3" t="s">
        <v>19</v>
      </c>
      <c r="UHI292" s="4" t="s">
        <v>626</v>
      </c>
      <c r="UHJ292" s="5">
        <v>106650</v>
      </c>
      <c r="UHK292" s="5">
        <v>51975</v>
      </c>
      <c r="UHL292" s="11">
        <v>158625</v>
      </c>
      <c r="UHM292" s="18" t="s">
        <v>319</v>
      </c>
      <c r="UHN292" s="18"/>
      <c r="UHO292" s="18" t="s">
        <v>324</v>
      </c>
      <c r="UHP292" s="3" t="s">
        <v>19</v>
      </c>
      <c r="UHQ292" s="4" t="s">
        <v>626</v>
      </c>
      <c r="UHR292" s="5">
        <v>106650</v>
      </c>
      <c r="UHS292" s="5">
        <v>51975</v>
      </c>
      <c r="UHT292" s="11">
        <v>158625</v>
      </c>
      <c r="UHU292" s="18" t="s">
        <v>319</v>
      </c>
      <c r="UHV292" s="18"/>
      <c r="UHW292" s="18" t="s">
        <v>324</v>
      </c>
      <c r="UHX292" s="3" t="s">
        <v>19</v>
      </c>
      <c r="UHY292" s="4" t="s">
        <v>626</v>
      </c>
      <c r="UHZ292" s="5">
        <v>106650</v>
      </c>
      <c r="UIA292" s="5">
        <v>51975</v>
      </c>
      <c r="UIB292" s="11">
        <v>158625</v>
      </c>
      <c r="UIC292" s="18" t="s">
        <v>319</v>
      </c>
      <c r="UID292" s="18"/>
      <c r="UIE292" s="18" t="s">
        <v>324</v>
      </c>
      <c r="UIF292" s="3" t="s">
        <v>19</v>
      </c>
      <c r="UIG292" s="4" t="s">
        <v>626</v>
      </c>
      <c r="UIH292" s="5">
        <v>106650</v>
      </c>
      <c r="UII292" s="5">
        <v>51975</v>
      </c>
      <c r="UIJ292" s="11">
        <v>158625</v>
      </c>
      <c r="UIK292" s="18" t="s">
        <v>319</v>
      </c>
      <c r="UIL292" s="18"/>
      <c r="UIM292" s="18" t="s">
        <v>324</v>
      </c>
      <c r="UIN292" s="3" t="s">
        <v>19</v>
      </c>
      <c r="UIO292" s="4" t="s">
        <v>626</v>
      </c>
      <c r="UIP292" s="5">
        <v>106650</v>
      </c>
      <c r="UIQ292" s="5">
        <v>51975</v>
      </c>
      <c r="UIR292" s="11">
        <v>158625</v>
      </c>
      <c r="UIS292" s="18" t="s">
        <v>319</v>
      </c>
      <c r="UIT292" s="18"/>
      <c r="UIU292" s="18" t="s">
        <v>324</v>
      </c>
      <c r="UIV292" s="3" t="s">
        <v>19</v>
      </c>
      <c r="UIW292" s="4" t="s">
        <v>626</v>
      </c>
      <c r="UIX292" s="5">
        <v>106650</v>
      </c>
      <c r="UIY292" s="5">
        <v>51975</v>
      </c>
      <c r="UIZ292" s="11">
        <v>158625</v>
      </c>
      <c r="UJA292" s="18" t="s">
        <v>319</v>
      </c>
      <c r="UJB292" s="18"/>
      <c r="UJC292" s="18" t="s">
        <v>324</v>
      </c>
      <c r="UJD292" s="3" t="s">
        <v>19</v>
      </c>
      <c r="UJE292" s="4" t="s">
        <v>626</v>
      </c>
      <c r="UJF292" s="5">
        <v>106650</v>
      </c>
      <c r="UJG292" s="5">
        <v>51975</v>
      </c>
      <c r="UJH292" s="11">
        <v>158625</v>
      </c>
      <c r="UJI292" s="18" t="s">
        <v>319</v>
      </c>
      <c r="UJJ292" s="18"/>
      <c r="UJK292" s="18" t="s">
        <v>324</v>
      </c>
      <c r="UJL292" s="3" t="s">
        <v>19</v>
      </c>
      <c r="UJM292" s="4" t="s">
        <v>626</v>
      </c>
      <c r="UJN292" s="5">
        <v>106650</v>
      </c>
      <c r="UJO292" s="5">
        <v>51975</v>
      </c>
      <c r="UJP292" s="11">
        <v>158625</v>
      </c>
      <c r="UJQ292" s="18" t="s">
        <v>319</v>
      </c>
      <c r="UJR292" s="18"/>
      <c r="UJS292" s="18" t="s">
        <v>324</v>
      </c>
      <c r="UJT292" s="3" t="s">
        <v>19</v>
      </c>
      <c r="UJU292" s="4" t="s">
        <v>626</v>
      </c>
      <c r="UJV292" s="5">
        <v>106650</v>
      </c>
      <c r="UJW292" s="5">
        <v>51975</v>
      </c>
      <c r="UJX292" s="11">
        <v>158625</v>
      </c>
      <c r="UJY292" s="18" t="s">
        <v>319</v>
      </c>
      <c r="UJZ292" s="18"/>
      <c r="UKA292" s="18" t="s">
        <v>324</v>
      </c>
      <c r="UKB292" s="3" t="s">
        <v>19</v>
      </c>
      <c r="UKC292" s="4" t="s">
        <v>626</v>
      </c>
      <c r="UKD292" s="5">
        <v>106650</v>
      </c>
      <c r="UKE292" s="5">
        <v>51975</v>
      </c>
      <c r="UKF292" s="11">
        <v>158625</v>
      </c>
      <c r="UKG292" s="18" t="s">
        <v>319</v>
      </c>
      <c r="UKH292" s="18"/>
      <c r="UKI292" s="18" t="s">
        <v>324</v>
      </c>
      <c r="UKJ292" s="3" t="s">
        <v>19</v>
      </c>
      <c r="UKK292" s="4" t="s">
        <v>626</v>
      </c>
      <c r="UKL292" s="5">
        <v>106650</v>
      </c>
      <c r="UKM292" s="5">
        <v>51975</v>
      </c>
      <c r="UKN292" s="11">
        <v>158625</v>
      </c>
      <c r="UKO292" s="18" t="s">
        <v>319</v>
      </c>
      <c r="UKP292" s="18"/>
      <c r="UKQ292" s="18" t="s">
        <v>324</v>
      </c>
      <c r="UKR292" s="3" t="s">
        <v>19</v>
      </c>
      <c r="UKS292" s="4" t="s">
        <v>626</v>
      </c>
      <c r="UKT292" s="5">
        <v>106650</v>
      </c>
      <c r="UKU292" s="5">
        <v>51975</v>
      </c>
      <c r="UKV292" s="11">
        <v>158625</v>
      </c>
      <c r="UKW292" s="18" t="s">
        <v>319</v>
      </c>
      <c r="UKX292" s="18"/>
      <c r="UKY292" s="18" t="s">
        <v>324</v>
      </c>
      <c r="UKZ292" s="3" t="s">
        <v>19</v>
      </c>
      <c r="ULA292" s="4" t="s">
        <v>626</v>
      </c>
      <c r="ULB292" s="5">
        <v>106650</v>
      </c>
      <c r="ULC292" s="5">
        <v>51975</v>
      </c>
      <c r="ULD292" s="11">
        <v>158625</v>
      </c>
      <c r="ULE292" s="18" t="s">
        <v>319</v>
      </c>
      <c r="ULF292" s="18"/>
      <c r="ULG292" s="18" t="s">
        <v>324</v>
      </c>
      <c r="ULH292" s="3" t="s">
        <v>19</v>
      </c>
      <c r="ULI292" s="4" t="s">
        <v>626</v>
      </c>
      <c r="ULJ292" s="5">
        <v>106650</v>
      </c>
      <c r="ULK292" s="5">
        <v>51975</v>
      </c>
      <c r="ULL292" s="11">
        <v>158625</v>
      </c>
      <c r="ULM292" s="18" t="s">
        <v>319</v>
      </c>
      <c r="ULN292" s="18"/>
      <c r="ULO292" s="18" t="s">
        <v>324</v>
      </c>
      <c r="ULP292" s="3" t="s">
        <v>19</v>
      </c>
      <c r="ULQ292" s="4" t="s">
        <v>626</v>
      </c>
      <c r="ULR292" s="5">
        <v>106650</v>
      </c>
      <c r="ULS292" s="5">
        <v>51975</v>
      </c>
      <c r="ULT292" s="11">
        <v>158625</v>
      </c>
      <c r="ULU292" s="18" t="s">
        <v>319</v>
      </c>
      <c r="ULV292" s="18"/>
      <c r="ULW292" s="18" t="s">
        <v>324</v>
      </c>
      <c r="ULX292" s="3" t="s">
        <v>19</v>
      </c>
      <c r="ULY292" s="4" t="s">
        <v>626</v>
      </c>
      <c r="ULZ292" s="5">
        <v>106650</v>
      </c>
      <c r="UMA292" s="5">
        <v>51975</v>
      </c>
      <c r="UMB292" s="11">
        <v>158625</v>
      </c>
      <c r="UMC292" s="18" t="s">
        <v>319</v>
      </c>
      <c r="UMD292" s="18"/>
      <c r="UME292" s="18" t="s">
        <v>324</v>
      </c>
      <c r="UMF292" s="3" t="s">
        <v>19</v>
      </c>
      <c r="UMG292" s="4" t="s">
        <v>626</v>
      </c>
      <c r="UMH292" s="5">
        <v>106650</v>
      </c>
      <c r="UMI292" s="5">
        <v>51975</v>
      </c>
      <c r="UMJ292" s="11">
        <v>158625</v>
      </c>
      <c r="UMK292" s="18" t="s">
        <v>319</v>
      </c>
      <c r="UML292" s="18"/>
      <c r="UMM292" s="18" t="s">
        <v>324</v>
      </c>
      <c r="UMN292" s="3" t="s">
        <v>19</v>
      </c>
      <c r="UMO292" s="4" t="s">
        <v>626</v>
      </c>
      <c r="UMP292" s="5">
        <v>106650</v>
      </c>
      <c r="UMQ292" s="5">
        <v>51975</v>
      </c>
      <c r="UMR292" s="11">
        <v>158625</v>
      </c>
      <c r="UMS292" s="18" t="s">
        <v>319</v>
      </c>
      <c r="UMT292" s="18"/>
      <c r="UMU292" s="18" t="s">
        <v>324</v>
      </c>
      <c r="UMV292" s="3" t="s">
        <v>19</v>
      </c>
      <c r="UMW292" s="4" t="s">
        <v>626</v>
      </c>
      <c r="UMX292" s="5">
        <v>106650</v>
      </c>
      <c r="UMY292" s="5">
        <v>51975</v>
      </c>
      <c r="UMZ292" s="11">
        <v>158625</v>
      </c>
      <c r="UNA292" s="18" t="s">
        <v>319</v>
      </c>
      <c r="UNB292" s="18"/>
      <c r="UNC292" s="18" t="s">
        <v>324</v>
      </c>
      <c r="UND292" s="3" t="s">
        <v>19</v>
      </c>
      <c r="UNE292" s="4" t="s">
        <v>626</v>
      </c>
      <c r="UNF292" s="5">
        <v>106650</v>
      </c>
      <c r="UNG292" s="5">
        <v>51975</v>
      </c>
      <c r="UNH292" s="11">
        <v>158625</v>
      </c>
      <c r="UNI292" s="18" t="s">
        <v>319</v>
      </c>
      <c r="UNJ292" s="18"/>
      <c r="UNK292" s="18" t="s">
        <v>324</v>
      </c>
      <c r="UNL292" s="3" t="s">
        <v>19</v>
      </c>
      <c r="UNM292" s="4" t="s">
        <v>626</v>
      </c>
      <c r="UNN292" s="5">
        <v>106650</v>
      </c>
      <c r="UNO292" s="5">
        <v>51975</v>
      </c>
      <c r="UNP292" s="11">
        <v>158625</v>
      </c>
      <c r="UNQ292" s="18" t="s">
        <v>319</v>
      </c>
      <c r="UNR292" s="18"/>
      <c r="UNS292" s="18" t="s">
        <v>324</v>
      </c>
      <c r="UNT292" s="3" t="s">
        <v>19</v>
      </c>
      <c r="UNU292" s="4" t="s">
        <v>626</v>
      </c>
      <c r="UNV292" s="5">
        <v>106650</v>
      </c>
      <c r="UNW292" s="5">
        <v>51975</v>
      </c>
      <c r="UNX292" s="11">
        <v>158625</v>
      </c>
      <c r="UNY292" s="18" t="s">
        <v>319</v>
      </c>
      <c r="UNZ292" s="18"/>
      <c r="UOA292" s="18" t="s">
        <v>324</v>
      </c>
      <c r="UOB292" s="3" t="s">
        <v>19</v>
      </c>
      <c r="UOC292" s="4" t="s">
        <v>626</v>
      </c>
      <c r="UOD292" s="5">
        <v>106650</v>
      </c>
      <c r="UOE292" s="5">
        <v>51975</v>
      </c>
      <c r="UOF292" s="11">
        <v>158625</v>
      </c>
      <c r="UOG292" s="18" t="s">
        <v>319</v>
      </c>
      <c r="UOH292" s="18"/>
      <c r="UOI292" s="18" t="s">
        <v>324</v>
      </c>
      <c r="UOJ292" s="3" t="s">
        <v>19</v>
      </c>
      <c r="UOK292" s="4" t="s">
        <v>626</v>
      </c>
      <c r="UOL292" s="5">
        <v>106650</v>
      </c>
      <c r="UOM292" s="5">
        <v>51975</v>
      </c>
      <c r="UON292" s="11">
        <v>158625</v>
      </c>
      <c r="UOO292" s="18" t="s">
        <v>319</v>
      </c>
      <c r="UOP292" s="18"/>
      <c r="UOQ292" s="18" t="s">
        <v>324</v>
      </c>
      <c r="UOR292" s="3" t="s">
        <v>19</v>
      </c>
      <c r="UOS292" s="4" t="s">
        <v>626</v>
      </c>
      <c r="UOT292" s="5">
        <v>106650</v>
      </c>
      <c r="UOU292" s="5">
        <v>51975</v>
      </c>
      <c r="UOV292" s="11">
        <v>158625</v>
      </c>
      <c r="UOW292" s="18" t="s">
        <v>319</v>
      </c>
      <c r="UOX292" s="18"/>
      <c r="UOY292" s="18" t="s">
        <v>324</v>
      </c>
      <c r="UOZ292" s="3" t="s">
        <v>19</v>
      </c>
      <c r="UPA292" s="4" t="s">
        <v>626</v>
      </c>
      <c r="UPB292" s="5">
        <v>106650</v>
      </c>
      <c r="UPC292" s="5">
        <v>51975</v>
      </c>
      <c r="UPD292" s="11">
        <v>158625</v>
      </c>
      <c r="UPE292" s="18" t="s">
        <v>319</v>
      </c>
      <c r="UPF292" s="18"/>
      <c r="UPG292" s="18" t="s">
        <v>324</v>
      </c>
      <c r="UPH292" s="3" t="s">
        <v>19</v>
      </c>
      <c r="UPI292" s="4" t="s">
        <v>626</v>
      </c>
      <c r="UPJ292" s="5">
        <v>106650</v>
      </c>
      <c r="UPK292" s="5">
        <v>51975</v>
      </c>
      <c r="UPL292" s="11">
        <v>158625</v>
      </c>
      <c r="UPM292" s="18" t="s">
        <v>319</v>
      </c>
      <c r="UPN292" s="18"/>
      <c r="UPO292" s="18" t="s">
        <v>324</v>
      </c>
      <c r="UPP292" s="3" t="s">
        <v>19</v>
      </c>
      <c r="UPQ292" s="4" t="s">
        <v>626</v>
      </c>
      <c r="UPR292" s="5">
        <v>106650</v>
      </c>
      <c r="UPS292" s="5">
        <v>51975</v>
      </c>
      <c r="UPT292" s="11">
        <v>158625</v>
      </c>
      <c r="UPU292" s="18" t="s">
        <v>319</v>
      </c>
      <c r="UPV292" s="18"/>
      <c r="UPW292" s="18" t="s">
        <v>324</v>
      </c>
      <c r="UPX292" s="3" t="s">
        <v>19</v>
      </c>
      <c r="UPY292" s="4" t="s">
        <v>626</v>
      </c>
      <c r="UPZ292" s="5">
        <v>106650</v>
      </c>
      <c r="UQA292" s="5">
        <v>51975</v>
      </c>
      <c r="UQB292" s="11">
        <v>158625</v>
      </c>
      <c r="UQC292" s="18" t="s">
        <v>319</v>
      </c>
      <c r="UQD292" s="18"/>
      <c r="UQE292" s="18" t="s">
        <v>324</v>
      </c>
      <c r="UQF292" s="3" t="s">
        <v>19</v>
      </c>
      <c r="UQG292" s="4" t="s">
        <v>626</v>
      </c>
      <c r="UQH292" s="5">
        <v>106650</v>
      </c>
      <c r="UQI292" s="5">
        <v>51975</v>
      </c>
      <c r="UQJ292" s="11">
        <v>158625</v>
      </c>
      <c r="UQK292" s="18" t="s">
        <v>319</v>
      </c>
      <c r="UQL292" s="18"/>
      <c r="UQM292" s="18" t="s">
        <v>324</v>
      </c>
      <c r="UQN292" s="3" t="s">
        <v>19</v>
      </c>
      <c r="UQO292" s="4" t="s">
        <v>626</v>
      </c>
      <c r="UQP292" s="5">
        <v>106650</v>
      </c>
      <c r="UQQ292" s="5">
        <v>51975</v>
      </c>
      <c r="UQR292" s="11">
        <v>158625</v>
      </c>
      <c r="UQS292" s="18" t="s">
        <v>319</v>
      </c>
      <c r="UQT292" s="18"/>
      <c r="UQU292" s="18" t="s">
        <v>324</v>
      </c>
      <c r="UQV292" s="3" t="s">
        <v>19</v>
      </c>
      <c r="UQW292" s="4" t="s">
        <v>626</v>
      </c>
      <c r="UQX292" s="5">
        <v>106650</v>
      </c>
      <c r="UQY292" s="5">
        <v>51975</v>
      </c>
      <c r="UQZ292" s="11">
        <v>158625</v>
      </c>
      <c r="URA292" s="18" t="s">
        <v>319</v>
      </c>
      <c r="URB292" s="18"/>
      <c r="URC292" s="18" t="s">
        <v>324</v>
      </c>
      <c r="URD292" s="3" t="s">
        <v>19</v>
      </c>
      <c r="URE292" s="4" t="s">
        <v>626</v>
      </c>
      <c r="URF292" s="5">
        <v>106650</v>
      </c>
      <c r="URG292" s="5">
        <v>51975</v>
      </c>
      <c r="URH292" s="11">
        <v>158625</v>
      </c>
      <c r="URI292" s="18" t="s">
        <v>319</v>
      </c>
      <c r="URJ292" s="18"/>
      <c r="URK292" s="18" t="s">
        <v>324</v>
      </c>
      <c r="URL292" s="3" t="s">
        <v>19</v>
      </c>
      <c r="URM292" s="4" t="s">
        <v>626</v>
      </c>
      <c r="URN292" s="5">
        <v>106650</v>
      </c>
      <c r="URO292" s="5">
        <v>51975</v>
      </c>
      <c r="URP292" s="11">
        <v>158625</v>
      </c>
      <c r="URQ292" s="18" t="s">
        <v>319</v>
      </c>
      <c r="URR292" s="18"/>
      <c r="URS292" s="18" t="s">
        <v>324</v>
      </c>
      <c r="URT292" s="3" t="s">
        <v>19</v>
      </c>
      <c r="URU292" s="4" t="s">
        <v>626</v>
      </c>
      <c r="URV292" s="5">
        <v>106650</v>
      </c>
      <c r="URW292" s="5">
        <v>51975</v>
      </c>
      <c r="URX292" s="11">
        <v>158625</v>
      </c>
      <c r="URY292" s="18" t="s">
        <v>319</v>
      </c>
      <c r="URZ292" s="18"/>
      <c r="USA292" s="18" t="s">
        <v>324</v>
      </c>
      <c r="USB292" s="3" t="s">
        <v>19</v>
      </c>
      <c r="USC292" s="4" t="s">
        <v>626</v>
      </c>
      <c r="USD292" s="5">
        <v>106650</v>
      </c>
      <c r="USE292" s="5">
        <v>51975</v>
      </c>
      <c r="USF292" s="11">
        <v>158625</v>
      </c>
      <c r="USG292" s="18" t="s">
        <v>319</v>
      </c>
      <c r="USH292" s="18"/>
      <c r="USI292" s="18" t="s">
        <v>324</v>
      </c>
      <c r="USJ292" s="3" t="s">
        <v>19</v>
      </c>
      <c r="USK292" s="4" t="s">
        <v>626</v>
      </c>
      <c r="USL292" s="5">
        <v>106650</v>
      </c>
      <c r="USM292" s="5">
        <v>51975</v>
      </c>
      <c r="USN292" s="11">
        <v>158625</v>
      </c>
      <c r="USO292" s="18" t="s">
        <v>319</v>
      </c>
      <c r="USP292" s="18"/>
      <c r="USQ292" s="18" t="s">
        <v>324</v>
      </c>
      <c r="USR292" s="3" t="s">
        <v>19</v>
      </c>
      <c r="USS292" s="4" t="s">
        <v>626</v>
      </c>
      <c r="UST292" s="5">
        <v>106650</v>
      </c>
      <c r="USU292" s="5">
        <v>51975</v>
      </c>
      <c r="USV292" s="11">
        <v>158625</v>
      </c>
      <c r="USW292" s="18" t="s">
        <v>319</v>
      </c>
      <c r="USX292" s="18"/>
      <c r="USY292" s="18" t="s">
        <v>324</v>
      </c>
      <c r="USZ292" s="3" t="s">
        <v>19</v>
      </c>
      <c r="UTA292" s="4" t="s">
        <v>626</v>
      </c>
      <c r="UTB292" s="5">
        <v>106650</v>
      </c>
      <c r="UTC292" s="5">
        <v>51975</v>
      </c>
      <c r="UTD292" s="11">
        <v>158625</v>
      </c>
      <c r="UTE292" s="18" t="s">
        <v>319</v>
      </c>
      <c r="UTF292" s="18"/>
      <c r="UTG292" s="18" t="s">
        <v>324</v>
      </c>
      <c r="UTH292" s="3" t="s">
        <v>19</v>
      </c>
      <c r="UTI292" s="4" t="s">
        <v>626</v>
      </c>
      <c r="UTJ292" s="5">
        <v>106650</v>
      </c>
      <c r="UTK292" s="5">
        <v>51975</v>
      </c>
      <c r="UTL292" s="11">
        <v>158625</v>
      </c>
      <c r="UTM292" s="18" t="s">
        <v>319</v>
      </c>
      <c r="UTN292" s="18"/>
      <c r="UTO292" s="18" t="s">
        <v>324</v>
      </c>
      <c r="UTP292" s="3" t="s">
        <v>19</v>
      </c>
      <c r="UTQ292" s="4" t="s">
        <v>626</v>
      </c>
      <c r="UTR292" s="5">
        <v>106650</v>
      </c>
      <c r="UTS292" s="5">
        <v>51975</v>
      </c>
      <c r="UTT292" s="11">
        <v>158625</v>
      </c>
      <c r="UTU292" s="18" t="s">
        <v>319</v>
      </c>
      <c r="UTV292" s="18"/>
      <c r="UTW292" s="18" t="s">
        <v>324</v>
      </c>
      <c r="UTX292" s="3" t="s">
        <v>19</v>
      </c>
      <c r="UTY292" s="4" t="s">
        <v>626</v>
      </c>
      <c r="UTZ292" s="5">
        <v>106650</v>
      </c>
      <c r="UUA292" s="5">
        <v>51975</v>
      </c>
      <c r="UUB292" s="11">
        <v>158625</v>
      </c>
      <c r="UUC292" s="18" t="s">
        <v>319</v>
      </c>
      <c r="UUD292" s="18"/>
      <c r="UUE292" s="18" t="s">
        <v>324</v>
      </c>
      <c r="UUF292" s="3" t="s">
        <v>19</v>
      </c>
      <c r="UUG292" s="4" t="s">
        <v>626</v>
      </c>
      <c r="UUH292" s="5">
        <v>106650</v>
      </c>
      <c r="UUI292" s="5">
        <v>51975</v>
      </c>
      <c r="UUJ292" s="11">
        <v>158625</v>
      </c>
      <c r="UUK292" s="18" t="s">
        <v>319</v>
      </c>
      <c r="UUL292" s="18"/>
      <c r="UUM292" s="18" t="s">
        <v>324</v>
      </c>
      <c r="UUN292" s="3" t="s">
        <v>19</v>
      </c>
      <c r="UUO292" s="4" t="s">
        <v>626</v>
      </c>
      <c r="UUP292" s="5">
        <v>106650</v>
      </c>
      <c r="UUQ292" s="5">
        <v>51975</v>
      </c>
      <c r="UUR292" s="11">
        <v>158625</v>
      </c>
      <c r="UUS292" s="18" t="s">
        <v>319</v>
      </c>
      <c r="UUT292" s="18"/>
      <c r="UUU292" s="18" t="s">
        <v>324</v>
      </c>
      <c r="UUV292" s="3" t="s">
        <v>19</v>
      </c>
      <c r="UUW292" s="4" t="s">
        <v>626</v>
      </c>
      <c r="UUX292" s="5">
        <v>106650</v>
      </c>
      <c r="UUY292" s="5">
        <v>51975</v>
      </c>
      <c r="UUZ292" s="11">
        <v>158625</v>
      </c>
      <c r="UVA292" s="18" t="s">
        <v>319</v>
      </c>
      <c r="UVB292" s="18"/>
      <c r="UVC292" s="18" t="s">
        <v>324</v>
      </c>
      <c r="UVD292" s="3" t="s">
        <v>19</v>
      </c>
      <c r="UVE292" s="4" t="s">
        <v>626</v>
      </c>
      <c r="UVF292" s="5">
        <v>106650</v>
      </c>
      <c r="UVG292" s="5">
        <v>51975</v>
      </c>
      <c r="UVH292" s="11">
        <v>158625</v>
      </c>
      <c r="UVI292" s="18" t="s">
        <v>319</v>
      </c>
      <c r="UVJ292" s="18"/>
      <c r="UVK292" s="18" t="s">
        <v>324</v>
      </c>
      <c r="UVL292" s="3" t="s">
        <v>19</v>
      </c>
      <c r="UVM292" s="4" t="s">
        <v>626</v>
      </c>
      <c r="UVN292" s="5">
        <v>106650</v>
      </c>
      <c r="UVO292" s="5">
        <v>51975</v>
      </c>
      <c r="UVP292" s="11">
        <v>158625</v>
      </c>
      <c r="UVQ292" s="18" t="s">
        <v>319</v>
      </c>
      <c r="UVR292" s="18"/>
      <c r="UVS292" s="18" t="s">
        <v>324</v>
      </c>
      <c r="UVT292" s="3" t="s">
        <v>19</v>
      </c>
      <c r="UVU292" s="4" t="s">
        <v>626</v>
      </c>
      <c r="UVV292" s="5">
        <v>106650</v>
      </c>
      <c r="UVW292" s="5">
        <v>51975</v>
      </c>
      <c r="UVX292" s="11">
        <v>158625</v>
      </c>
      <c r="UVY292" s="18" t="s">
        <v>319</v>
      </c>
      <c r="UVZ292" s="18"/>
      <c r="UWA292" s="18" t="s">
        <v>324</v>
      </c>
      <c r="UWB292" s="3" t="s">
        <v>19</v>
      </c>
      <c r="UWC292" s="4" t="s">
        <v>626</v>
      </c>
      <c r="UWD292" s="5">
        <v>106650</v>
      </c>
      <c r="UWE292" s="5">
        <v>51975</v>
      </c>
      <c r="UWF292" s="11">
        <v>158625</v>
      </c>
      <c r="UWG292" s="18" t="s">
        <v>319</v>
      </c>
      <c r="UWH292" s="18"/>
      <c r="UWI292" s="18" t="s">
        <v>324</v>
      </c>
      <c r="UWJ292" s="3" t="s">
        <v>19</v>
      </c>
      <c r="UWK292" s="4" t="s">
        <v>626</v>
      </c>
      <c r="UWL292" s="5">
        <v>106650</v>
      </c>
      <c r="UWM292" s="5">
        <v>51975</v>
      </c>
      <c r="UWN292" s="11">
        <v>158625</v>
      </c>
      <c r="UWO292" s="18" t="s">
        <v>319</v>
      </c>
      <c r="UWP292" s="18"/>
      <c r="UWQ292" s="18" t="s">
        <v>324</v>
      </c>
      <c r="UWR292" s="3" t="s">
        <v>19</v>
      </c>
      <c r="UWS292" s="4" t="s">
        <v>626</v>
      </c>
      <c r="UWT292" s="5">
        <v>106650</v>
      </c>
      <c r="UWU292" s="5">
        <v>51975</v>
      </c>
      <c r="UWV292" s="11">
        <v>158625</v>
      </c>
      <c r="UWW292" s="18" t="s">
        <v>319</v>
      </c>
      <c r="UWX292" s="18"/>
      <c r="UWY292" s="18" t="s">
        <v>324</v>
      </c>
      <c r="UWZ292" s="3" t="s">
        <v>19</v>
      </c>
      <c r="UXA292" s="4" t="s">
        <v>626</v>
      </c>
      <c r="UXB292" s="5">
        <v>106650</v>
      </c>
      <c r="UXC292" s="5">
        <v>51975</v>
      </c>
      <c r="UXD292" s="11">
        <v>158625</v>
      </c>
      <c r="UXE292" s="18" t="s">
        <v>319</v>
      </c>
      <c r="UXF292" s="18"/>
      <c r="UXG292" s="18" t="s">
        <v>324</v>
      </c>
      <c r="UXH292" s="3" t="s">
        <v>19</v>
      </c>
      <c r="UXI292" s="4" t="s">
        <v>626</v>
      </c>
      <c r="UXJ292" s="5">
        <v>106650</v>
      </c>
      <c r="UXK292" s="5">
        <v>51975</v>
      </c>
      <c r="UXL292" s="11">
        <v>158625</v>
      </c>
      <c r="UXM292" s="18" t="s">
        <v>319</v>
      </c>
      <c r="UXN292" s="18"/>
      <c r="UXO292" s="18" t="s">
        <v>324</v>
      </c>
      <c r="UXP292" s="3" t="s">
        <v>19</v>
      </c>
      <c r="UXQ292" s="4" t="s">
        <v>626</v>
      </c>
      <c r="UXR292" s="5">
        <v>106650</v>
      </c>
      <c r="UXS292" s="5">
        <v>51975</v>
      </c>
      <c r="UXT292" s="11">
        <v>158625</v>
      </c>
      <c r="UXU292" s="18" t="s">
        <v>319</v>
      </c>
      <c r="UXV292" s="18"/>
      <c r="UXW292" s="18" t="s">
        <v>324</v>
      </c>
      <c r="UXX292" s="3" t="s">
        <v>19</v>
      </c>
      <c r="UXY292" s="4" t="s">
        <v>626</v>
      </c>
      <c r="UXZ292" s="5">
        <v>106650</v>
      </c>
      <c r="UYA292" s="5">
        <v>51975</v>
      </c>
      <c r="UYB292" s="11">
        <v>158625</v>
      </c>
      <c r="UYC292" s="18" t="s">
        <v>319</v>
      </c>
      <c r="UYD292" s="18"/>
      <c r="UYE292" s="18" t="s">
        <v>324</v>
      </c>
      <c r="UYF292" s="3" t="s">
        <v>19</v>
      </c>
      <c r="UYG292" s="4" t="s">
        <v>626</v>
      </c>
      <c r="UYH292" s="5">
        <v>106650</v>
      </c>
      <c r="UYI292" s="5">
        <v>51975</v>
      </c>
      <c r="UYJ292" s="11">
        <v>158625</v>
      </c>
      <c r="UYK292" s="18" t="s">
        <v>319</v>
      </c>
      <c r="UYL292" s="18"/>
      <c r="UYM292" s="18" t="s">
        <v>324</v>
      </c>
      <c r="UYN292" s="3" t="s">
        <v>19</v>
      </c>
      <c r="UYO292" s="4" t="s">
        <v>626</v>
      </c>
      <c r="UYP292" s="5">
        <v>106650</v>
      </c>
      <c r="UYQ292" s="5">
        <v>51975</v>
      </c>
      <c r="UYR292" s="11">
        <v>158625</v>
      </c>
      <c r="UYS292" s="18" t="s">
        <v>319</v>
      </c>
      <c r="UYT292" s="18"/>
      <c r="UYU292" s="18" t="s">
        <v>324</v>
      </c>
      <c r="UYV292" s="3" t="s">
        <v>19</v>
      </c>
      <c r="UYW292" s="4" t="s">
        <v>626</v>
      </c>
      <c r="UYX292" s="5">
        <v>106650</v>
      </c>
      <c r="UYY292" s="5">
        <v>51975</v>
      </c>
      <c r="UYZ292" s="11">
        <v>158625</v>
      </c>
      <c r="UZA292" s="18" t="s">
        <v>319</v>
      </c>
      <c r="UZB292" s="18"/>
      <c r="UZC292" s="18" t="s">
        <v>324</v>
      </c>
      <c r="UZD292" s="3" t="s">
        <v>19</v>
      </c>
      <c r="UZE292" s="4" t="s">
        <v>626</v>
      </c>
      <c r="UZF292" s="5">
        <v>106650</v>
      </c>
      <c r="UZG292" s="5">
        <v>51975</v>
      </c>
      <c r="UZH292" s="11">
        <v>158625</v>
      </c>
      <c r="UZI292" s="18" t="s">
        <v>319</v>
      </c>
      <c r="UZJ292" s="18"/>
      <c r="UZK292" s="18" t="s">
        <v>324</v>
      </c>
      <c r="UZL292" s="3" t="s">
        <v>19</v>
      </c>
      <c r="UZM292" s="4" t="s">
        <v>626</v>
      </c>
      <c r="UZN292" s="5">
        <v>106650</v>
      </c>
      <c r="UZO292" s="5">
        <v>51975</v>
      </c>
      <c r="UZP292" s="11">
        <v>158625</v>
      </c>
      <c r="UZQ292" s="18" t="s">
        <v>319</v>
      </c>
      <c r="UZR292" s="18"/>
      <c r="UZS292" s="18" t="s">
        <v>324</v>
      </c>
      <c r="UZT292" s="3" t="s">
        <v>19</v>
      </c>
      <c r="UZU292" s="4" t="s">
        <v>626</v>
      </c>
      <c r="UZV292" s="5">
        <v>106650</v>
      </c>
      <c r="UZW292" s="5">
        <v>51975</v>
      </c>
      <c r="UZX292" s="11">
        <v>158625</v>
      </c>
      <c r="UZY292" s="18" t="s">
        <v>319</v>
      </c>
      <c r="UZZ292" s="18"/>
      <c r="VAA292" s="18" t="s">
        <v>324</v>
      </c>
      <c r="VAB292" s="3" t="s">
        <v>19</v>
      </c>
      <c r="VAC292" s="4" t="s">
        <v>626</v>
      </c>
      <c r="VAD292" s="5">
        <v>106650</v>
      </c>
      <c r="VAE292" s="5">
        <v>51975</v>
      </c>
      <c r="VAF292" s="11">
        <v>158625</v>
      </c>
      <c r="VAG292" s="18" t="s">
        <v>319</v>
      </c>
      <c r="VAH292" s="18"/>
      <c r="VAI292" s="18" t="s">
        <v>324</v>
      </c>
      <c r="VAJ292" s="3" t="s">
        <v>19</v>
      </c>
      <c r="VAK292" s="4" t="s">
        <v>626</v>
      </c>
      <c r="VAL292" s="5">
        <v>106650</v>
      </c>
      <c r="VAM292" s="5">
        <v>51975</v>
      </c>
      <c r="VAN292" s="11">
        <v>158625</v>
      </c>
      <c r="VAO292" s="18" t="s">
        <v>319</v>
      </c>
      <c r="VAP292" s="18"/>
      <c r="VAQ292" s="18" t="s">
        <v>324</v>
      </c>
      <c r="VAR292" s="3" t="s">
        <v>19</v>
      </c>
      <c r="VAS292" s="4" t="s">
        <v>626</v>
      </c>
      <c r="VAT292" s="5">
        <v>106650</v>
      </c>
      <c r="VAU292" s="5">
        <v>51975</v>
      </c>
      <c r="VAV292" s="11">
        <v>158625</v>
      </c>
      <c r="VAW292" s="18" t="s">
        <v>319</v>
      </c>
      <c r="VAX292" s="18"/>
      <c r="VAY292" s="18" t="s">
        <v>324</v>
      </c>
      <c r="VAZ292" s="3" t="s">
        <v>19</v>
      </c>
      <c r="VBA292" s="4" t="s">
        <v>626</v>
      </c>
      <c r="VBB292" s="5">
        <v>106650</v>
      </c>
      <c r="VBC292" s="5">
        <v>51975</v>
      </c>
      <c r="VBD292" s="11">
        <v>158625</v>
      </c>
      <c r="VBE292" s="18" t="s">
        <v>319</v>
      </c>
      <c r="VBF292" s="18"/>
      <c r="VBG292" s="18" t="s">
        <v>324</v>
      </c>
      <c r="VBH292" s="3" t="s">
        <v>19</v>
      </c>
      <c r="VBI292" s="4" t="s">
        <v>626</v>
      </c>
      <c r="VBJ292" s="5">
        <v>106650</v>
      </c>
      <c r="VBK292" s="5">
        <v>51975</v>
      </c>
      <c r="VBL292" s="11">
        <v>158625</v>
      </c>
      <c r="VBM292" s="18" t="s">
        <v>319</v>
      </c>
      <c r="VBN292" s="18"/>
      <c r="VBO292" s="18" t="s">
        <v>324</v>
      </c>
      <c r="VBP292" s="3" t="s">
        <v>19</v>
      </c>
      <c r="VBQ292" s="4" t="s">
        <v>626</v>
      </c>
      <c r="VBR292" s="5">
        <v>106650</v>
      </c>
      <c r="VBS292" s="5">
        <v>51975</v>
      </c>
      <c r="VBT292" s="11">
        <v>158625</v>
      </c>
      <c r="VBU292" s="18" t="s">
        <v>319</v>
      </c>
      <c r="VBV292" s="18"/>
      <c r="VBW292" s="18" t="s">
        <v>324</v>
      </c>
      <c r="VBX292" s="3" t="s">
        <v>19</v>
      </c>
      <c r="VBY292" s="4" t="s">
        <v>626</v>
      </c>
      <c r="VBZ292" s="5">
        <v>106650</v>
      </c>
      <c r="VCA292" s="5">
        <v>51975</v>
      </c>
      <c r="VCB292" s="11">
        <v>158625</v>
      </c>
      <c r="VCC292" s="18" t="s">
        <v>319</v>
      </c>
      <c r="VCD292" s="18"/>
      <c r="VCE292" s="18" t="s">
        <v>324</v>
      </c>
      <c r="VCF292" s="3" t="s">
        <v>19</v>
      </c>
      <c r="VCG292" s="4" t="s">
        <v>626</v>
      </c>
      <c r="VCH292" s="5">
        <v>106650</v>
      </c>
      <c r="VCI292" s="5">
        <v>51975</v>
      </c>
      <c r="VCJ292" s="11">
        <v>158625</v>
      </c>
      <c r="VCK292" s="18" t="s">
        <v>319</v>
      </c>
      <c r="VCL292" s="18"/>
      <c r="VCM292" s="18" t="s">
        <v>324</v>
      </c>
      <c r="VCN292" s="3" t="s">
        <v>19</v>
      </c>
      <c r="VCO292" s="4" t="s">
        <v>626</v>
      </c>
      <c r="VCP292" s="5">
        <v>106650</v>
      </c>
      <c r="VCQ292" s="5">
        <v>51975</v>
      </c>
      <c r="VCR292" s="11">
        <v>158625</v>
      </c>
      <c r="VCS292" s="18" t="s">
        <v>319</v>
      </c>
      <c r="VCT292" s="18"/>
      <c r="VCU292" s="18" t="s">
        <v>324</v>
      </c>
      <c r="VCV292" s="3" t="s">
        <v>19</v>
      </c>
      <c r="VCW292" s="4" t="s">
        <v>626</v>
      </c>
      <c r="VCX292" s="5">
        <v>106650</v>
      </c>
      <c r="VCY292" s="5">
        <v>51975</v>
      </c>
      <c r="VCZ292" s="11">
        <v>158625</v>
      </c>
      <c r="VDA292" s="18" t="s">
        <v>319</v>
      </c>
      <c r="VDB292" s="18"/>
      <c r="VDC292" s="18" t="s">
        <v>324</v>
      </c>
      <c r="VDD292" s="3" t="s">
        <v>19</v>
      </c>
      <c r="VDE292" s="4" t="s">
        <v>626</v>
      </c>
      <c r="VDF292" s="5">
        <v>106650</v>
      </c>
      <c r="VDG292" s="5">
        <v>51975</v>
      </c>
      <c r="VDH292" s="11">
        <v>158625</v>
      </c>
      <c r="VDI292" s="18" t="s">
        <v>319</v>
      </c>
      <c r="VDJ292" s="18"/>
      <c r="VDK292" s="18" t="s">
        <v>324</v>
      </c>
      <c r="VDL292" s="3" t="s">
        <v>19</v>
      </c>
      <c r="VDM292" s="4" t="s">
        <v>626</v>
      </c>
      <c r="VDN292" s="5">
        <v>106650</v>
      </c>
      <c r="VDO292" s="5">
        <v>51975</v>
      </c>
      <c r="VDP292" s="11">
        <v>158625</v>
      </c>
      <c r="VDQ292" s="18" t="s">
        <v>319</v>
      </c>
      <c r="VDR292" s="18"/>
      <c r="VDS292" s="18" t="s">
        <v>324</v>
      </c>
      <c r="VDT292" s="3" t="s">
        <v>19</v>
      </c>
      <c r="VDU292" s="4" t="s">
        <v>626</v>
      </c>
      <c r="VDV292" s="5">
        <v>106650</v>
      </c>
      <c r="VDW292" s="5">
        <v>51975</v>
      </c>
      <c r="VDX292" s="11">
        <v>158625</v>
      </c>
      <c r="VDY292" s="18" t="s">
        <v>319</v>
      </c>
      <c r="VDZ292" s="18"/>
      <c r="VEA292" s="18" t="s">
        <v>324</v>
      </c>
      <c r="VEB292" s="3" t="s">
        <v>19</v>
      </c>
      <c r="VEC292" s="4" t="s">
        <v>626</v>
      </c>
      <c r="VED292" s="5">
        <v>106650</v>
      </c>
      <c r="VEE292" s="5">
        <v>51975</v>
      </c>
      <c r="VEF292" s="11">
        <v>158625</v>
      </c>
      <c r="VEG292" s="18" t="s">
        <v>319</v>
      </c>
      <c r="VEH292" s="18"/>
      <c r="VEI292" s="18" t="s">
        <v>324</v>
      </c>
      <c r="VEJ292" s="3" t="s">
        <v>19</v>
      </c>
      <c r="VEK292" s="4" t="s">
        <v>626</v>
      </c>
      <c r="VEL292" s="5">
        <v>106650</v>
      </c>
      <c r="VEM292" s="5">
        <v>51975</v>
      </c>
      <c r="VEN292" s="11">
        <v>158625</v>
      </c>
      <c r="VEO292" s="18" t="s">
        <v>319</v>
      </c>
      <c r="VEP292" s="18"/>
      <c r="VEQ292" s="18" t="s">
        <v>324</v>
      </c>
      <c r="VER292" s="3" t="s">
        <v>19</v>
      </c>
      <c r="VES292" s="4" t="s">
        <v>626</v>
      </c>
      <c r="VET292" s="5">
        <v>106650</v>
      </c>
      <c r="VEU292" s="5">
        <v>51975</v>
      </c>
      <c r="VEV292" s="11">
        <v>158625</v>
      </c>
      <c r="VEW292" s="18" t="s">
        <v>319</v>
      </c>
      <c r="VEX292" s="18"/>
      <c r="VEY292" s="18" t="s">
        <v>324</v>
      </c>
      <c r="VEZ292" s="3" t="s">
        <v>19</v>
      </c>
      <c r="VFA292" s="4" t="s">
        <v>626</v>
      </c>
      <c r="VFB292" s="5">
        <v>106650</v>
      </c>
      <c r="VFC292" s="5">
        <v>51975</v>
      </c>
      <c r="VFD292" s="11">
        <v>158625</v>
      </c>
      <c r="VFE292" s="18" t="s">
        <v>319</v>
      </c>
      <c r="VFF292" s="18"/>
      <c r="VFG292" s="18" t="s">
        <v>324</v>
      </c>
      <c r="VFH292" s="3" t="s">
        <v>19</v>
      </c>
      <c r="VFI292" s="4" t="s">
        <v>626</v>
      </c>
      <c r="VFJ292" s="5">
        <v>106650</v>
      </c>
      <c r="VFK292" s="5">
        <v>51975</v>
      </c>
      <c r="VFL292" s="11">
        <v>158625</v>
      </c>
      <c r="VFM292" s="18" t="s">
        <v>319</v>
      </c>
      <c r="VFN292" s="18"/>
      <c r="VFO292" s="18" t="s">
        <v>324</v>
      </c>
      <c r="VFP292" s="3" t="s">
        <v>19</v>
      </c>
      <c r="VFQ292" s="4" t="s">
        <v>626</v>
      </c>
      <c r="VFR292" s="5">
        <v>106650</v>
      </c>
      <c r="VFS292" s="5">
        <v>51975</v>
      </c>
      <c r="VFT292" s="11">
        <v>158625</v>
      </c>
      <c r="VFU292" s="18" t="s">
        <v>319</v>
      </c>
      <c r="VFV292" s="18"/>
      <c r="VFW292" s="18" t="s">
        <v>324</v>
      </c>
      <c r="VFX292" s="3" t="s">
        <v>19</v>
      </c>
      <c r="VFY292" s="4" t="s">
        <v>626</v>
      </c>
      <c r="VFZ292" s="5">
        <v>106650</v>
      </c>
      <c r="VGA292" s="5">
        <v>51975</v>
      </c>
      <c r="VGB292" s="11">
        <v>158625</v>
      </c>
      <c r="VGC292" s="18" t="s">
        <v>319</v>
      </c>
      <c r="VGD292" s="18"/>
      <c r="VGE292" s="18" t="s">
        <v>324</v>
      </c>
      <c r="VGF292" s="3" t="s">
        <v>19</v>
      </c>
      <c r="VGG292" s="4" t="s">
        <v>626</v>
      </c>
      <c r="VGH292" s="5">
        <v>106650</v>
      </c>
      <c r="VGI292" s="5">
        <v>51975</v>
      </c>
      <c r="VGJ292" s="11">
        <v>158625</v>
      </c>
      <c r="VGK292" s="18" t="s">
        <v>319</v>
      </c>
      <c r="VGL292" s="18"/>
      <c r="VGM292" s="18" t="s">
        <v>324</v>
      </c>
      <c r="VGN292" s="3" t="s">
        <v>19</v>
      </c>
      <c r="VGO292" s="4" t="s">
        <v>626</v>
      </c>
      <c r="VGP292" s="5">
        <v>106650</v>
      </c>
      <c r="VGQ292" s="5">
        <v>51975</v>
      </c>
      <c r="VGR292" s="11">
        <v>158625</v>
      </c>
      <c r="VGS292" s="18" t="s">
        <v>319</v>
      </c>
      <c r="VGT292" s="18"/>
      <c r="VGU292" s="18" t="s">
        <v>324</v>
      </c>
      <c r="VGV292" s="3" t="s">
        <v>19</v>
      </c>
      <c r="VGW292" s="4" t="s">
        <v>626</v>
      </c>
      <c r="VGX292" s="5">
        <v>106650</v>
      </c>
      <c r="VGY292" s="5">
        <v>51975</v>
      </c>
      <c r="VGZ292" s="11">
        <v>158625</v>
      </c>
      <c r="VHA292" s="18" t="s">
        <v>319</v>
      </c>
      <c r="VHB292" s="18"/>
      <c r="VHC292" s="18" t="s">
        <v>324</v>
      </c>
      <c r="VHD292" s="3" t="s">
        <v>19</v>
      </c>
      <c r="VHE292" s="4" t="s">
        <v>626</v>
      </c>
      <c r="VHF292" s="5">
        <v>106650</v>
      </c>
      <c r="VHG292" s="5">
        <v>51975</v>
      </c>
      <c r="VHH292" s="11">
        <v>158625</v>
      </c>
      <c r="VHI292" s="18" t="s">
        <v>319</v>
      </c>
      <c r="VHJ292" s="18"/>
      <c r="VHK292" s="18" t="s">
        <v>324</v>
      </c>
      <c r="VHL292" s="3" t="s">
        <v>19</v>
      </c>
      <c r="VHM292" s="4" t="s">
        <v>626</v>
      </c>
      <c r="VHN292" s="5">
        <v>106650</v>
      </c>
      <c r="VHO292" s="5">
        <v>51975</v>
      </c>
      <c r="VHP292" s="11">
        <v>158625</v>
      </c>
      <c r="VHQ292" s="18" t="s">
        <v>319</v>
      </c>
      <c r="VHR292" s="18"/>
      <c r="VHS292" s="18" t="s">
        <v>324</v>
      </c>
      <c r="VHT292" s="3" t="s">
        <v>19</v>
      </c>
      <c r="VHU292" s="4" t="s">
        <v>626</v>
      </c>
      <c r="VHV292" s="5">
        <v>106650</v>
      </c>
      <c r="VHW292" s="5">
        <v>51975</v>
      </c>
      <c r="VHX292" s="11">
        <v>158625</v>
      </c>
      <c r="VHY292" s="18" t="s">
        <v>319</v>
      </c>
      <c r="VHZ292" s="18"/>
      <c r="VIA292" s="18" t="s">
        <v>324</v>
      </c>
      <c r="VIB292" s="3" t="s">
        <v>19</v>
      </c>
      <c r="VIC292" s="4" t="s">
        <v>626</v>
      </c>
      <c r="VID292" s="5">
        <v>106650</v>
      </c>
      <c r="VIE292" s="5">
        <v>51975</v>
      </c>
      <c r="VIF292" s="11">
        <v>158625</v>
      </c>
      <c r="VIG292" s="18" t="s">
        <v>319</v>
      </c>
      <c r="VIH292" s="18"/>
      <c r="VII292" s="18" t="s">
        <v>324</v>
      </c>
      <c r="VIJ292" s="3" t="s">
        <v>19</v>
      </c>
      <c r="VIK292" s="4" t="s">
        <v>626</v>
      </c>
      <c r="VIL292" s="5">
        <v>106650</v>
      </c>
      <c r="VIM292" s="5">
        <v>51975</v>
      </c>
      <c r="VIN292" s="11">
        <v>158625</v>
      </c>
      <c r="VIO292" s="18" t="s">
        <v>319</v>
      </c>
      <c r="VIP292" s="18"/>
      <c r="VIQ292" s="18" t="s">
        <v>324</v>
      </c>
      <c r="VIR292" s="3" t="s">
        <v>19</v>
      </c>
      <c r="VIS292" s="4" t="s">
        <v>626</v>
      </c>
      <c r="VIT292" s="5">
        <v>106650</v>
      </c>
      <c r="VIU292" s="5">
        <v>51975</v>
      </c>
      <c r="VIV292" s="11">
        <v>158625</v>
      </c>
      <c r="VIW292" s="18" t="s">
        <v>319</v>
      </c>
      <c r="VIX292" s="18"/>
      <c r="VIY292" s="18" t="s">
        <v>324</v>
      </c>
      <c r="VIZ292" s="3" t="s">
        <v>19</v>
      </c>
      <c r="VJA292" s="4" t="s">
        <v>626</v>
      </c>
      <c r="VJB292" s="5">
        <v>106650</v>
      </c>
      <c r="VJC292" s="5">
        <v>51975</v>
      </c>
      <c r="VJD292" s="11">
        <v>158625</v>
      </c>
      <c r="VJE292" s="18" t="s">
        <v>319</v>
      </c>
      <c r="VJF292" s="18"/>
      <c r="VJG292" s="18" t="s">
        <v>324</v>
      </c>
      <c r="VJH292" s="3" t="s">
        <v>19</v>
      </c>
      <c r="VJI292" s="4" t="s">
        <v>626</v>
      </c>
      <c r="VJJ292" s="5">
        <v>106650</v>
      </c>
      <c r="VJK292" s="5">
        <v>51975</v>
      </c>
      <c r="VJL292" s="11">
        <v>158625</v>
      </c>
      <c r="VJM292" s="18" t="s">
        <v>319</v>
      </c>
      <c r="VJN292" s="18"/>
      <c r="VJO292" s="18" t="s">
        <v>324</v>
      </c>
      <c r="VJP292" s="3" t="s">
        <v>19</v>
      </c>
      <c r="VJQ292" s="4" t="s">
        <v>626</v>
      </c>
      <c r="VJR292" s="5">
        <v>106650</v>
      </c>
      <c r="VJS292" s="5">
        <v>51975</v>
      </c>
      <c r="VJT292" s="11">
        <v>158625</v>
      </c>
      <c r="VJU292" s="18" t="s">
        <v>319</v>
      </c>
      <c r="VJV292" s="18"/>
      <c r="VJW292" s="18" t="s">
        <v>324</v>
      </c>
      <c r="VJX292" s="3" t="s">
        <v>19</v>
      </c>
      <c r="VJY292" s="4" t="s">
        <v>626</v>
      </c>
      <c r="VJZ292" s="5">
        <v>106650</v>
      </c>
      <c r="VKA292" s="5">
        <v>51975</v>
      </c>
      <c r="VKB292" s="11">
        <v>158625</v>
      </c>
      <c r="VKC292" s="18" t="s">
        <v>319</v>
      </c>
      <c r="VKD292" s="18"/>
      <c r="VKE292" s="18" t="s">
        <v>324</v>
      </c>
      <c r="VKF292" s="3" t="s">
        <v>19</v>
      </c>
      <c r="VKG292" s="4" t="s">
        <v>626</v>
      </c>
      <c r="VKH292" s="5">
        <v>106650</v>
      </c>
      <c r="VKI292" s="5">
        <v>51975</v>
      </c>
      <c r="VKJ292" s="11">
        <v>158625</v>
      </c>
      <c r="VKK292" s="18" t="s">
        <v>319</v>
      </c>
      <c r="VKL292" s="18"/>
      <c r="VKM292" s="18" t="s">
        <v>324</v>
      </c>
      <c r="VKN292" s="3" t="s">
        <v>19</v>
      </c>
      <c r="VKO292" s="4" t="s">
        <v>626</v>
      </c>
      <c r="VKP292" s="5">
        <v>106650</v>
      </c>
      <c r="VKQ292" s="5">
        <v>51975</v>
      </c>
      <c r="VKR292" s="11">
        <v>158625</v>
      </c>
      <c r="VKS292" s="18" t="s">
        <v>319</v>
      </c>
      <c r="VKT292" s="18"/>
      <c r="VKU292" s="18" t="s">
        <v>324</v>
      </c>
      <c r="VKV292" s="3" t="s">
        <v>19</v>
      </c>
      <c r="VKW292" s="4" t="s">
        <v>626</v>
      </c>
      <c r="VKX292" s="5">
        <v>106650</v>
      </c>
      <c r="VKY292" s="5">
        <v>51975</v>
      </c>
      <c r="VKZ292" s="11">
        <v>158625</v>
      </c>
      <c r="VLA292" s="18" t="s">
        <v>319</v>
      </c>
      <c r="VLB292" s="18"/>
      <c r="VLC292" s="18" t="s">
        <v>324</v>
      </c>
      <c r="VLD292" s="3" t="s">
        <v>19</v>
      </c>
      <c r="VLE292" s="4" t="s">
        <v>626</v>
      </c>
      <c r="VLF292" s="5">
        <v>106650</v>
      </c>
      <c r="VLG292" s="5">
        <v>51975</v>
      </c>
      <c r="VLH292" s="11">
        <v>158625</v>
      </c>
      <c r="VLI292" s="18" t="s">
        <v>319</v>
      </c>
      <c r="VLJ292" s="18"/>
      <c r="VLK292" s="18" t="s">
        <v>324</v>
      </c>
      <c r="VLL292" s="3" t="s">
        <v>19</v>
      </c>
      <c r="VLM292" s="4" t="s">
        <v>626</v>
      </c>
      <c r="VLN292" s="5">
        <v>106650</v>
      </c>
      <c r="VLO292" s="5">
        <v>51975</v>
      </c>
      <c r="VLP292" s="11">
        <v>158625</v>
      </c>
      <c r="VLQ292" s="18" t="s">
        <v>319</v>
      </c>
      <c r="VLR292" s="18"/>
      <c r="VLS292" s="18" t="s">
        <v>324</v>
      </c>
      <c r="VLT292" s="3" t="s">
        <v>19</v>
      </c>
      <c r="VLU292" s="4" t="s">
        <v>626</v>
      </c>
      <c r="VLV292" s="5">
        <v>106650</v>
      </c>
      <c r="VLW292" s="5">
        <v>51975</v>
      </c>
      <c r="VLX292" s="11">
        <v>158625</v>
      </c>
      <c r="VLY292" s="18" t="s">
        <v>319</v>
      </c>
      <c r="VLZ292" s="18"/>
      <c r="VMA292" s="18" t="s">
        <v>324</v>
      </c>
      <c r="VMB292" s="3" t="s">
        <v>19</v>
      </c>
      <c r="VMC292" s="4" t="s">
        <v>626</v>
      </c>
      <c r="VMD292" s="5">
        <v>106650</v>
      </c>
      <c r="VME292" s="5">
        <v>51975</v>
      </c>
      <c r="VMF292" s="11">
        <v>158625</v>
      </c>
      <c r="VMG292" s="18" t="s">
        <v>319</v>
      </c>
      <c r="VMH292" s="18"/>
      <c r="VMI292" s="18" t="s">
        <v>324</v>
      </c>
      <c r="VMJ292" s="3" t="s">
        <v>19</v>
      </c>
      <c r="VMK292" s="4" t="s">
        <v>626</v>
      </c>
      <c r="VML292" s="5">
        <v>106650</v>
      </c>
      <c r="VMM292" s="5">
        <v>51975</v>
      </c>
      <c r="VMN292" s="11">
        <v>158625</v>
      </c>
      <c r="VMO292" s="18" t="s">
        <v>319</v>
      </c>
      <c r="VMP292" s="18"/>
      <c r="VMQ292" s="18" t="s">
        <v>324</v>
      </c>
      <c r="VMR292" s="3" t="s">
        <v>19</v>
      </c>
      <c r="VMS292" s="4" t="s">
        <v>626</v>
      </c>
      <c r="VMT292" s="5">
        <v>106650</v>
      </c>
      <c r="VMU292" s="5">
        <v>51975</v>
      </c>
      <c r="VMV292" s="11">
        <v>158625</v>
      </c>
      <c r="VMW292" s="18" t="s">
        <v>319</v>
      </c>
      <c r="VMX292" s="18"/>
      <c r="VMY292" s="18" t="s">
        <v>324</v>
      </c>
      <c r="VMZ292" s="3" t="s">
        <v>19</v>
      </c>
      <c r="VNA292" s="4" t="s">
        <v>626</v>
      </c>
      <c r="VNB292" s="5">
        <v>106650</v>
      </c>
      <c r="VNC292" s="5">
        <v>51975</v>
      </c>
      <c r="VND292" s="11">
        <v>158625</v>
      </c>
      <c r="VNE292" s="18" t="s">
        <v>319</v>
      </c>
      <c r="VNF292" s="18"/>
      <c r="VNG292" s="18" t="s">
        <v>324</v>
      </c>
      <c r="VNH292" s="3" t="s">
        <v>19</v>
      </c>
      <c r="VNI292" s="4" t="s">
        <v>626</v>
      </c>
      <c r="VNJ292" s="5">
        <v>106650</v>
      </c>
      <c r="VNK292" s="5">
        <v>51975</v>
      </c>
      <c r="VNL292" s="11">
        <v>158625</v>
      </c>
      <c r="VNM292" s="18" t="s">
        <v>319</v>
      </c>
      <c r="VNN292" s="18"/>
      <c r="VNO292" s="18" t="s">
        <v>324</v>
      </c>
      <c r="VNP292" s="3" t="s">
        <v>19</v>
      </c>
      <c r="VNQ292" s="4" t="s">
        <v>626</v>
      </c>
      <c r="VNR292" s="5">
        <v>106650</v>
      </c>
      <c r="VNS292" s="5">
        <v>51975</v>
      </c>
      <c r="VNT292" s="11">
        <v>158625</v>
      </c>
      <c r="VNU292" s="18" t="s">
        <v>319</v>
      </c>
      <c r="VNV292" s="18"/>
      <c r="VNW292" s="18" t="s">
        <v>324</v>
      </c>
      <c r="VNX292" s="3" t="s">
        <v>19</v>
      </c>
      <c r="VNY292" s="4" t="s">
        <v>626</v>
      </c>
      <c r="VNZ292" s="5">
        <v>106650</v>
      </c>
      <c r="VOA292" s="5">
        <v>51975</v>
      </c>
      <c r="VOB292" s="11">
        <v>158625</v>
      </c>
      <c r="VOC292" s="18" t="s">
        <v>319</v>
      </c>
      <c r="VOD292" s="18"/>
      <c r="VOE292" s="18" t="s">
        <v>324</v>
      </c>
      <c r="VOF292" s="3" t="s">
        <v>19</v>
      </c>
      <c r="VOG292" s="4" t="s">
        <v>626</v>
      </c>
      <c r="VOH292" s="5">
        <v>106650</v>
      </c>
      <c r="VOI292" s="5">
        <v>51975</v>
      </c>
      <c r="VOJ292" s="11">
        <v>158625</v>
      </c>
      <c r="VOK292" s="18" t="s">
        <v>319</v>
      </c>
      <c r="VOL292" s="18"/>
      <c r="VOM292" s="18" t="s">
        <v>324</v>
      </c>
      <c r="VON292" s="3" t="s">
        <v>19</v>
      </c>
      <c r="VOO292" s="4" t="s">
        <v>626</v>
      </c>
      <c r="VOP292" s="5">
        <v>106650</v>
      </c>
      <c r="VOQ292" s="5">
        <v>51975</v>
      </c>
      <c r="VOR292" s="11">
        <v>158625</v>
      </c>
      <c r="VOS292" s="18" t="s">
        <v>319</v>
      </c>
      <c r="VOT292" s="18"/>
      <c r="VOU292" s="18" t="s">
        <v>324</v>
      </c>
      <c r="VOV292" s="3" t="s">
        <v>19</v>
      </c>
      <c r="VOW292" s="4" t="s">
        <v>626</v>
      </c>
      <c r="VOX292" s="5">
        <v>106650</v>
      </c>
      <c r="VOY292" s="5">
        <v>51975</v>
      </c>
      <c r="VOZ292" s="11">
        <v>158625</v>
      </c>
      <c r="VPA292" s="18" t="s">
        <v>319</v>
      </c>
      <c r="VPB292" s="18"/>
      <c r="VPC292" s="18" t="s">
        <v>324</v>
      </c>
      <c r="VPD292" s="3" t="s">
        <v>19</v>
      </c>
      <c r="VPE292" s="4" t="s">
        <v>626</v>
      </c>
      <c r="VPF292" s="5">
        <v>106650</v>
      </c>
      <c r="VPG292" s="5">
        <v>51975</v>
      </c>
      <c r="VPH292" s="11">
        <v>158625</v>
      </c>
      <c r="VPI292" s="18" t="s">
        <v>319</v>
      </c>
      <c r="VPJ292" s="18"/>
      <c r="VPK292" s="18" t="s">
        <v>324</v>
      </c>
      <c r="VPL292" s="3" t="s">
        <v>19</v>
      </c>
      <c r="VPM292" s="4" t="s">
        <v>626</v>
      </c>
      <c r="VPN292" s="5">
        <v>106650</v>
      </c>
      <c r="VPO292" s="5">
        <v>51975</v>
      </c>
      <c r="VPP292" s="11">
        <v>158625</v>
      </c>
      <c r="VPQ292" s="18" t="s">
        <v>319</v>
      </c>
      <c r="VPR292" s="18"/>
      <c r="VPS292" s="18" t="s">
        <v>324</v>
      </c>
      <c r="VPT292" s="3" t="s">
        <v>19</v>
      </c>
      <c r="VPU292" s="4" t="s">
        <v>626</v>
      </c>
      <c r="VPV292" s="5">
        <v>106650</v>
      </c>
      <c r="VPW292" s="5">
        <v>51975</v>
      </c>
      <c r="VPX292" s="11">
        <v>158625</v>
      </c>
      <c r="VPY292" s="18" t="s">
        <v>319</v>
      </c>
      <c r="VPZ292" s="18"/>
      <c r="VQA292" s="18" t="s">
        <v>324</v>
      </c>
      <c r="VQB292" s="3" t="s">
        <v>19</v>
      </c>
      <c r="VQC292" s="4" t="s">
        <v>626</v>
      </c>
      <c r="VQD292" s="5">
        <v>106650</v>
      </c>
      <c r="VQE292" s="5">
        <v>51975</v>
      </c>
      <c r="VQF292" s="11">
        <v>158625</v>
      </c>
      <c r="VQG292" s="18" t="s">
        <v>319</v>
      </c>
      <c r="VQH292" s="18"/>
      <c r="VQI292" s="18" t="s">
        <v>324</v>
      </c>
      <c r="VQJ292" s="3" t="s">
        <v>19</v>
      </c>
      <c r="VQK292" s="4" t="s">
        <v>626</v>
      </c>
      <c r="VQL292" s="5">
        <v>106650</v>
      </c>
      <c r="VQM292" s="5">
        <v>51975</v>
      </c>
      <c r="VQN292" s="11">
        <v>158625</v>
      </c>
      <c r="VQO292" s="18" t="s">
        <v>319</v>
      </c>
      <c r="VQP292" s="18"/>
      <c r="VQQ292" s="18" t="s">
        <v>324</v>
      </c>
      <c r="VQR292" s="3" t="s">
        <v>19</v>
      </c>
      <c r="VQS292" s="4" t="s">
        <v>626</v>
      </c>
      <c r="VQT292" s="5">
        <v>106650</v>
      </c>
      <c r="VQU292" s="5">
        <v>51975</v>
      </c>
      <c r="VQV292" s="11">
        <v>158625</v>
      </c>
      <c r="VQW292" s="18" t="s">
        <v>319</v>
      </c>
      <c r="VQX292" s="18"/>
      <c r="VQY292" s="18" t="s">
        <v>324</v>
      </c>
      <c r="VQZ292" s="3" t="s">
        <v>19</v>
      </c>
      <c r="VRA292" s="4" t="s">
        <v>626</v>
      </c>
      <c r="VRB292" s="5">
        <v>106650</v>
      </c>
      <c r="VRC292" s="5">
        <v>51975</v>
      </c>
      <c r="VRD292" s="11">
        <v>158625</v>
      </c>
      <c r="VRE292" s="18" t="s">
        <v>319</v>
      </c>
      <c r="VRF292" s="18"/>
      <c r="VRG292" s="18" t="s">
        <v>324</v>
      </c>
      <c r="VRH292" s="3" t="s">
        <v>19</v>
      </c>
      <c r="VRI292" s="4" t="s">
        <v>626</v>
      </c>
      <c r="VRJ292" s="5">
        <v>106650</v>
      </c>
      <c r="VRK292" s="5">
        <v>51975</v>
      </c>
      <c r="VRL292" s="11">
        <v>158625</v>
      </c>
      <c r="VRM292" s="18" t="s">
        <v>319</v>
      </c>
      <c r="VRN292" s="18"/>
      <c r="VRO292" s="18" t="s">
        <v>324</v>
      </c>
      <c r="VRP292" s="3" t="s">
        <v>19</v>
      </c>
      <c r="VRQ292" s="4" t="s">
        <v>626</v>
      </c>
      <c r="VRR292" s="5">
        <v>106650</v>
      </c>
      <c r="VRS292" s="5">
        <v>51975</v>
      </c>
      <c r="VRT292" s="11">
        <v>158625</v>
      </c>
      <c r="VRU292" s="18" t="s">
        <v>319</v>
      </c>
      <c r="VRV292" s="18"/>
      <c r="VRW292" s="18" t="s">
        <v>324</v>
      </c>
      <c r="VRX292" s="3" t="s">
        <v>19</v>
      </c>
      <c r="VRY292" s="4" t="s">
        <v>626</v>
      </c>
      <c r="VRZ292" s="5">
        <v>106650</v>
      </c>
      <c r="VSA292" s="5">
        <v>51975</v>
      </c>
      <c r="VSB292" s="11">
        <v>158625</v>
      </c>
      <c r="VSC292" s="18" t="s">
        <v>319</v>
      </c>
      <c r="VSD292" s="18"/>
      <c r="VSE292" s="18" t="s">
        <v>324</v>
      </c>
      <c r="VSF292" s="3" t="s">
        <v>19</v>
      </c>
      <c r="VSG292" s="4" t="s">
        <v>626</v>
      </c>
      <c r="VSH292" s="5">
        <v>106650</v>
      </c>
      <c r="VSI292" s="5">
        <v>51975</v>
      </c>
      <c r="VSJ292" s="11">
        <v>158625</v>
      </c>
      <c r="VSK292" s="18" t="s">
        <v>319</v>
      </c>
      <c r="VSL292" s="18"/>
      <c r="VSM292" s="18" t="s">
        <v>324</v>
      </c>
      <c r="VSN292" s="3" t="s">
        <v>19</v>
      </c>
      <c r="VSO292" s="4" t="s">
        <v>626</v>
      </c>
      <c r="VSP292" s="5">
        <v>106650</v>
      </c>
      <c r="VSQ292" s="5">
        <v>51975</v>
      </c>
      <c r="VSR292" s="11">
        <v>158625</v>
      </c>
      <c r="VSS292" s="18" t="s">
        <v>319</v>
      </c>
      <c r="VST292" s="18"/>
      <c r="VSU292" s="18" t="s">
        <v>324</v>
      </c>
      <c r="VSV292" s="3" t="s">
        <v>19</v>
      </c>
      <c r="VSW292" s="4" t="s">
        <v>626</v>
      </c>
      <c r="VSX292" s="5">
        <v>106650</v>
      </c>
      <c r="VSY292" s="5">
        <v>51975</v>
      </c>
      <c r="VSZ292" s="11">
        <v>158625</v>
      </c>
      <c r="VTA292" s="18" t="s">
        <v>319</v>
      </c>
      <c r="VTB292" s="18"/>
      <c r="VTC292" s="18" t="s">
        <v>324</v>
      </c>
      <c r="VTD292" s="3" t="s">
        <v>19</v>
      </c>
      <c r="VTE292" s="4" t="s">
        <v>626</v>
      </c>
      <c r="VTF292" s="5">
        <v>106650</v>
      </c>
      <c r="VTG292" s="5">
        <v>51975</v>
      </c>
      <c r="VTH292" s="11">
        <v>158625</v>
      </c>
      <c r="VTI292" s="18" t="s">
        <v>319</v>
      </c>
      <c r="VTJ292" s="18"/>
      <c r="VTK292" s="18" t="s">
        <v>324</v>
      </c>
      <c r="VTL292" s="3" t="s">
        <v>19</v>
      </c>
      <c r="VTM292" s="4" t="s">
        <v>626</v>
      </c>
      <c r="VTN292" s="5">
        <v>106650</v>
      </c>
      <c r="VTO292" s="5">
        <v>51975</v>
      </c>
      <c r="VTP292" s="11">
        <v>158625</v>
      </c>
      <c r="VTQ292" s="18" t="s">
        <v>319</v>
      </c>
      <c r="VTR292" s="18"/>
      <c r="VTS292" s="18" t="s">
        <v>324</v>
      </c>
      <c r="VTT292" s="3" t="s">
        <v>19</v>
      </c>
      <c r="VTU292" s="4" t="s">
        <v>626</v>
      </c>
      <c r="VTV292" s="5">
        <v>106650</v>
      </c>
      <c r="VTW292" s="5">
        <v>51975</v>
      </c>
      <c r="VTX292" s="11">
        <v>158625</v>
      </c>
      <c r="VTY292" s="18" t="s">
        <v>319</v>
      </c>
      <c r="VTZ292" s="18"/>
      <c r="VUA292" s="18" t="s">
        <v>324</v>
      </c>
      <c r="VUB292" s="3" t="s">
        <v>19</v>
      </c>
      <c r="VUC292" s="4" t="s">
        <v>626</v>
      </c>
      <c r="VUD292" s="5">
        <v>106650</v>
      </c>
      <c r="VUE292" s="5">
        <v>51975</v>
      </c>
      <c r="VUF292" s="11">
        <v>158625</v>
      </c>
      <c r="VUG292" s="18" t="s">
        <v>319</v>
      </c>
      <c r="VUH292" s="18"/>
      <c r="VUI292" s="18" t="s">
        <v>324</v>
      </c>
      <c r="VUJ292" s="3" t="s">
        <v>19</v>
      </c>
      <c r="VUK292" s="4" t="s">
        <v>626</v>
      </c>
      <c r="VUL292" s="5">
        <v>106650</v>
      </c>
      <c r="VUM292" s="5">
        <v>51975</v>
      </c>
      <c r="VUN292" s="11">
        <v>158625</v>
      </c>
      <c r="VUO292" s="18" t="s">
        <v>319</v>
      </c>
      <c r="VUP292" s="18"/>
      <c r="VUQ292" s="18" t="s">
        <v>324</v>
      </c>
      <c r="VUR292" s="3" t="s">
        <v>19</v>
      </c>
      <c r="VUS292" s="4" t="s">
        <v>626</v>
      </c>
      <c r="VUT292" s="5">
        <v>106650</v>
      </c>
      <c r="VUU292" s="5">
        <v>51975</v>
      </c>
      <c r="VUV292" s="11">
        <v>158625</v>
      </c>
      <c r="VUW292" s="18" t="s">
        <v>319</v>
      </c>
      <c r="VUX292" s="18"/>
      <c r="VUY292" s="18" t="s">
        <v>324</v>
      </c>
      <c r="VUZ292" s="3" t="s">
        <v>19</v>
      </c>
      <c r="VVA292" s="4" t="s">
        <v>626</v>
      </c>
      <c r="VVB292" s="5">
        <v>106650</v>
      </c>
      <c r="VVC292" s="5">
        <v>51975</v>
      </c>
      <c r="VVD292" s="11">
        <v>158625</v>
      </c>
      <c r="VVE292" s="18" t="s">
        <v>319</v>
      </c>
      <c r="VVF292" s="18"/>
      <c r="VVG292" s="18" t="s">
        <v>324</v>
      </c>
      <c r="VVH292" s="3" t="s">
        <v>19</v>
      </c>
      <c r="VVI292" s="4" t="s">
        <v>626</v>
      </c>
      <c r="VVJ292" s="5">
        <v>106650</v>
      </c>
      <c r="VVK292" s="5">
        <v>51975</v>
      </c>
      <c r="VVL292" s="11">
        <v>158625</v>
      </c>
      <c r="VVM292" s="18" t="s">
        <v>319</v>
      </c>
      <c r="VVN292" s="18"/>
      <c r="VVO292" s="18" t="s">
        <v>324</v>
      </c>
      <c r="VVP292" s="3" t="s">
        <v>19</v>
      </c>
      <c r="VVQ292" s="4" t="s">
        <v>626</v>
      </c>
      <c r="VVR292" s="5">
        <v>106650</v>
      </c>
      <c r="VVS292" s="5">
        <v>51975</v>
      </c>
      <c r="VVT292" s="11">
        <v>158625</v>
      </c>
      <c r="VVU292" s="18" t="s">
        <v>319</v>
      </c>
      <c r="VVV292" s="18"/>
      <c r="VVW292" s="18" t="s">
        <v>324</v>
      </c>
      <c r="VVX292" s="3" t="s">
        <v>19</v>
      </c>
      <c r="VVY292" s="4" t="s">
        <v>626</v>
      </c>
      <c r="VVZ292" s="5">
        <v>106650</v>
      </c>
      <c r="VWA292" s="5">
        <v>51975</v>
      </c>
      <c r="VWB292" s="11">
        <v>158625</v>
      </c>
      <c r="VWC292" s="18" t="s">
        <v>319</v>
      </c>
      <c r="VWD292" s="18"/>
      <c r="VWE292" s="18" t="s">
        <v>324</v>
      </c>
      <c r="VWF292" s="3" t="s">
        <v>19</v>
      </c>
      <c r="VWG292" s="4" t="s">
        <v>626</v>
      </c>
      <c r="VWH292" s="5">
        <v>106650</v>
      </c>
      <c r="VWI292" s="5">
        <v>51975</v>
      </c>
      <c r="VWJ292" s="11">
        <v>158625</v>
      </c>
      <c r="VWK292" s="18" t="s">
        <v>319</v>
      </c>
      <c r="VWL292" s="18"/>
      <c r="VWM292" s="18" t="s">
        <v>324</v>
      </c>
      <c r="VWN292" s="3" t="s">
        <v>19</v>
      </c>
      <c r="VWO292" s="4" t="s">
        <v>626</v>
      </c>
      <c r="VWP292" s="5">
        <v>106650</v>
      </c>
      <c r="VWQ292" s="5">
        <v>51975</v>
      </c>
      <c r="VWR292" s="11">
        <v>158625</v>
      </c>
      <c r="VWS292" s="18" t="s">
        <v>319</v>
      </c>
      <c r="VWT292" s="18"/>
      <c r="VWU292" s="18" t="s">
        <v>324</v>
      </c>
      <c r="VWV292" s="3" t="s">
        <v>19</v>
      </c>
      <c r="VWW292" s="4" t="s">
        <v>626</v>
      </c>
      <c r="VWX292" s="5">
        <v>106650</v>
      </c>
      <c r="VWY292" s="5">
        <v>51975</v>
      </c>
      <c r="VWZ292" s="11">
        <v>158625</v>
      </c>
      <c r="VXA292" s="18" t="s">
        <v>319</v>
      </c>
      <c r="VXB292" s="18"/>
      <c r="VXC292" s="18" t="s">
        <v>324</v>
      </c>
      <c r="VXD292" s="3" t="s">
        <v>19</v>
      </c>
      <c r="VXE292" s="4" t="s">
        <v>626</v>
      </c>
      <c r="VXF292" s="5">
        <v>106650</v>
      </c>
      <c r="VXG292" s="5">
        <v>51975</v>
      </c>
      <c r="VXH292" s="11">
        <v>158625</v>
      </c>
      <c r="VXI292" s="18" t="s">
        <v>319</v>
      </c>
      <c r="VXJ292" s="18"/>
      <c r="VXK292" s="18" t="s">
        <v>324</v>
      </c>
      <c r="VXL292" s="3" t="s">
        <v>19</v>
      </c>
      <c r="VXM292" s="4" t="s">
        <v>626</v>
      </c>
      <c r="VXN292" s="5">
        <v>106650</v>
      </c>
      <c r="VXO292" s="5">
        <v>51975</v>
      </c>
      <c r="VXP292" s="11">
        <v>158625</v>
      </c>
      <c r="VXQ292" s="18" t="s">
        <v>319</v>
      </c>
      <c r="VXR292" s="18"/>
      <c r="VXS292" s="18" t="s">
        <v>324</v>
      </c>
      <c r="VXT292" s="3" t="s">
        <v>19</v>
      </c>
      <c r="VXU292" s="4" t="s">
        <v>626</v>
      </c>
      <c r="VXV292" s="5">
        <v>106650</v>
      </c>
      <c r="VXW292" s="5">
        <v>51975</v>
      </c>
      <c r="VXX292" s="11">
        <v>158625</v>
      </c>
      <c r="VXY292" s="18" t="s">
        <v>319</v>
      </c>
      <c r="VXZ292" s="18"/>
      <c r="VYA292" s="18" t="s">
        <v>324</v>
      </c>
      <c r="VYB292" s="3" t="s">
        <v>19</v>
      </c>
      <c r="VYC292" s="4" t="s">
        <v>626</v>
      </c>
      <c r="VYD292" s="5">
        <v>106650</v>
      </c>
      <c r="VYE292" s="5">
        <v>51975</v>
      </c>
      <c r="VYF292" s="11">
        <v>158625</v>
      </c>
      <c r="VYG292" s="18" t="s">
        <v>319</v>
      </c>
      <c r="VYH292" s="18"/>
      <c r="VYI292" s="18" t="s">
        <v>324</v>
      </c>
      <c r="VYJ292" s="3" t="s">
        <v>19</v>
      </c>
      <c r="VYK292" s="4" t="s">
        <v>626</v>
      </c>
      <c r="VYL292" s="5">
        <v>106650</v>
      </c>
      <c r="VYM292" s="5">
        <v>51975</v>
      </c>
      <c r="VYN292" s="11">
        <v>158625</v>
      </c>
      <c r="VYO292" s="18" t="s">
        <v>319</v>
      </c>
      <c r="VYP292" s="18"/>
      <c r="VYQ292" s="18" t="s">
        <v>324</v>
      </c>
      <c r="VYR292" s="3" t="s">
        <v>19</v>
      </c>
      <c r="VYS292" s="4" t="s">
        <v>626</v>
      </c>
      <c r="VYT292" s="5">
        <v>106650</v>
      </c>
      <c r="VYU292" s="5">
        <v>51975</v>
      </c>
      <c r="VYV292" s="11">
        <v>158625</v>
      </c>
      <c r="VYW292" s="18" t="s">
        <v>319</v>
      </c>
      <c r="VYX292" s="18"/>
      <c r="VYY292" s="18" t="s">
        <v>324</v>
      </c>
      <c r="VYZ292" s="3" t="s">
        <v>19</v>
      </c>
      <c r="VZA292" s="4" t="s">
        <v>626</v>
      </c>
      <c r="VZB292" s="5">
        <v>106650</v>
      </c>
      <c r="VZC292" s="5">
        <v>51975</v>
      </c>
      <c r="VZD292" s="11">
        <v>158625</v>
      </c>
      <c r="VZE292" s="18" t="s">
        <v>319</v>
      </c>
      <c r="VZF292" s="18"/>
      <c r="VZG292" s="18" t="s">
        <v>324</v>
      </c>
      <c r="VZH292" s="3" t="s">
        <v>19</v>
      </c>
      <c r="VZI292" s="4" t="s">
        <v>626</v>
      </c>
      <c r="VZJ292" s="5">
        <v>106650</v>
      </c>
      <c r="VZK292" s="5">
        <v>51975</v>
      </c>
      <c r="VZL292" s="11">
        <v>158625</v>
      </c>
      <c r="VZM292" s="18" t="s">
        <v>319</v>
      </c>
      <c r="VZN292" s="18"/>
      <c r="VZO292" s="18" t="s">
        <v>324</v>
      </c>
      <c r="VZP292" s="3" t="s">
        <v>19</v>
      </c>
      <c r="VZQ292" s="4" t="s">
        <v>626</v>
      </c>
      <c r="VZR292" s="5">
        <v>106650</v>
      </c>
      <c r="VZS292" s="5">
        <v>51975</v>
      </c>
      <c r="VZT292" s="11">
        <v>158625</v>
      </c>
      <c r="VZU292" s="18" t="s">
        <v>319</v>
      </c>
      <c r="VZV292" s="18"/>
      <c r="VZW292" s="18" t="s">
        <v>324</v>
      </c>
      <c r="VZX292" s="3" t="s">
        <v>19</v>
      </c>
      <c r="VZY292" s="4" t="s">
        <v>626</v>
      </c>
      <c r="VZZ292" s="5">
        <v>106650</v>
      </c>
      <c r="WAA292" s="5">
        <v>51975</v>
      </c>
      <c r="WAB292" s="11">
        <v>158625</v>
      </c>
      <c r="WAC292" s="18" t="s">
        <v>319</v>
      </c>
      <c r="WAD292" s="18"/>
      <c r="WAE292" s="18" t="s">
        <v>324</v>
      </c>
      <c r="WAF292" s="3" t="s">
        <v>19</v>
      </c>
      <c r="WAG292" s="4" t="s">
        <v>626</v>
      </c>
      <c r="WAH292" s="5">
        <v>106650</v>
      </c>
      <c r="WAI292" s="5">
        <v>51975</v>
      </c>
      <c r="WAJ292" s="11">
        <v>158625</v>
      </c>
      <c r="WAK292" s="18" t="s">
        <v>319</v>
      </c>
      <c r="WAL292" s="18"/>
      <c r="WAM292" s="18" t="s">
        <v>324</v>
      </c>
      <c r="WAN292" s="3" t="s">
        <v>19</v>
      </c>
      <c r="WAO292" s="4" t="s">
        <v>626</v>
      </c>
      <c r="WAP292" s="5">
        <v>106650</v>
      </c>
      <c r="WAQ292" s="5">
        <v>51975</v>
      </c>
      <c r="WAR292" s="11">
        <v>158625</v>
      </c>
      <c r="WAS292" s="18" t="s">
        <v>319</v>
      </c>
      <c r="WAT292" s="18"/>
      <c r="WAU292" s="18" t="s">
        <v>324</v>
      </c>
      <c r="WAV292" s="3" t="s">
        <v>19</v>
      </c>
      <c r="WAW292" s="4" t="s">
        <v>626</v>
      </c>
      <c r="WAX292" s="5">
        <v>106650</v>
      </c>
      <c r="WAY292" s="5">
        <v>51975</v>
      </c>
      <c r="WAZ292" s="11">
        <v>158625</v>
      </c>
      <c r="WBA292" s="18" t="s">
        <v>319</v>
      </c>
      <c r="WBB292" s="18"/>
      <c r="WBC292" s="18" t="s">
        <v>324</v>
      </c>
      <c r="WBD292" s="3" t="s">
        <v>19</v>
      </c>
      <c r="WBE292" s="4" t="s">
        <v>626</v>
      </c>
      <c r="WBF292" s="5">
        <v>106650</v>
      </c>
      <c r="WBG292" s="5">
        <v>51975</v>
      </c>
      <c r="WBH292" s="11">
        <v>158625</v>
      </c>
      <c r="WBI292" s="18" t="s">
        <v>319</v>
      </c>
      <c r="WBJ292" s="18"/>
      <c r="WBK292" s="18" t="s">
        <v>324</v>
      </c>
      <c r="WBL292" s="3" t="s">
        <v>19</v>
      </c>
      <c r="WBM292" s="4" t="s">
        <v>626</v>
      </c>
      <c r="WBN292" s="5">
        <v>106650</v>
      </c>
      <c r="WBO292" s="5">
        <v>51975</v>
      </c>
      <c r="WBP292" s="11">
        <v>158625</v>
      </c>
      <c r="WBQ292" s="18" t="s">
        <v>319</v>
      </c>
      <c r="WBR292" s="18"/>
      <c r="WBS292" s="18" t="s">
        <v>324</v>
      </c>
      <c r="WBT292" s="3" t="s">
        <v>19</v>
      </c>
      <c r="WBU292" s="4" t="s">
        <v>626</v>
      </c>
      <c r="WBV292" s="5">
        <v>106650</v>
      </c>
      <c r="WBW292" s="5">
        <v>51975</v>
      </c>
      <c r="WBX292" s="11">
        <v>158625</v>
      </c>
      <c r="WBY292" s="18" t="s">
        <v>319</v>
      </c>
      <c r="WBZ292" s="18"/>
      <c r="WCA292" s="18" t="s">
        <v>324</v>
      </c>
      <c r="WCB292" s="3" t="s">
        <v>19</v>
      </c>
      <c r="WCC292" s="4" t="s">
        <v>626</v>
      </c>
      <c r="WCD292" s="5">
        <v>106650</v>
      </c>
      <c r="WCE292" s="5">
        <v>51975</v>
      </c>
      <c r="WCF292" s="11">
        <v>158625</v>
      </c>
      <c r="WCG292" s="18" t="s">
        <v>319</v>
      </c>
      <c r="WCH292" s="18"/>
      <c r="WCI292" s="18" t="s">
        <v>324</v>
      </c>
      <c r="WCJ292" s="3" t="s">
        <v>19</v>
      </c>
      <c r="WCK292" s="4" t="s">
        <v>626</v>
      </c>
      <c r="WCL292" s="5">
        <v>106650</v>
      </c>
      <c r="WCM292" s="5">
        <v>51975</v>
      </c>
      <c r="WCN292" s="11">
        <v>158625</v>
      </c>
      <c r="WCO292" s="18" t="s">
        <v>319</v>
      </c>
      <c r="WCP292" s="18"/>
      <c r="WCQ292" s="18" t="s">
        <v>324</v>
      </c>
      <c r="WCR292" s="3" t="s">
        <v>19</v>
      </c>
      <c r="WCS292" s="4" t="s">
        <v>626</v>
      </c>
      <c r="WCT292" s="5">
        <v>106650</v>
      </c>
      <c r="WCU292" s="5">
        <v>51975</v>
      </c>
      <c r="WCV292" s="11">
        <v>158625</v>
      </c>
      <c r="WCW292" s="18" t="s">
        <v>319</v>
      </c>
      <c r="WCX292" s="18"/>
      <c r="WCY292" s="18" t="s">
        <v>324</v>
      </c>
      <c r="WCZ292" s="3" t="s">
        <v>19</v>
      </c>
      <c r="WDA292" s="4" t="s">
        <v>626</v>
      </c>
      <c r="WDB292" s="5">
        <v>106650</v>
      </c>
      <c r="WDC292" s="5">
        <v>51975</v>
      </c>
      <c r="WDD292" s="11">
        <v>158625</v>
      </c>
      <c r="WDE292" s="18" t="s">
        <v>319</v>
      </c>
      <c r="WDF292" s="18"/>
      <c r="WDG292" s="18" t="s">
        <v>324</v>
      </c>
      <c r="WDH292" s="3" t="s">
        <v>19</v>
      </c>
      <c r="WDI292" s="4" t="s">
        <v>626</v>
      </c>
      <c r="WDJ292" s="5">
        <v>106650</v>
      </c>
      <c r="WDK292" s="5">
        <v>51975</v>
      </c>
      <c r="WDL292" s="11">
        <v>158625</v>
      </c>
      <c r="WDM292" s="18" t="s">
        <v>319</v>
      </c>
      <c r="WDN292" s="18"/>
      <c r="WDO292" s="18" t="s">
        <v>324</v>
      </c>
      <c r="WDP292" s="3" t="s">
        <v>19</v>
      </c>
      <c r="WDQ292" s="4" t="s">
        <v>626</v>
      </c>
      <c r="WDR292" s="5">
        <v>106650</v>
      </c>
      <c r="WDS292" s="5">
        <v>51975</v>
      </c>
      <c r="WDT292" s="11">
        <v>158625</v>
      </c>
      <c r="WDU292" s="18" t="s">
        <v>319</v>
      </c>
      <c r="WDV292" s="18"/>
      <c r="WDW292" s="18" t="s">
        <v>324</v>
      </c>
      <c r="WDX292" s="3" t="s">
        <v>19</v>
      </c>
      <c r="WDY292" s="4" t="s">
        <v>626</v>
      </c>
      <c r="WDZ292" s="5">
        <v>106650</v>
      </c>
      <c r="WEA292" s="5">
        <v>51975</v>
      </c>
      <c r="WEB292" s="11">
        <v>158625</v>
      </c>
      <c r="WEC292" s="18" t="s">
        <v>319</v>
      </c>
      <c r="WED292" s="18"/>
      <c r="WEE292" s="18" t="s">
        <v>324</v>
      </c>
      <c r="WEF292" s="3" t="s">
        <v>19</v>
      </c>
      <c r="WEG292" s="4" t="s">
        <v>626</v>
      </c>
      <c r="WEH292" s="5">
        <v>106650</v>
      </c>
      <c r="WEI292" s="5">
        <v>51975</v>
      </c>
      <c r="WEJ292" s="11">
        <v>158625</v>
      </c>
      <c r="WEK292" s="18" t="s">
        <v>319</v>
      </c>
      <c r="WEL292" s="18"/>
      <c r="WEM292" s="18" t="s">
        <v>324</v>
      </c>
      <c r="WEN292" s="3" t="s">
        <v>19</v>
      </c>
      <c r="WEO292" s="4" t="s">
        <v>626</v>
      </c>
      <c r="WEP292" s="5">
        <v>106650</v>
      </c>
      <c r="WEQ292" s="5">
        <v>51975</v>
      </c>
      <c r="WER292" s="11">
        <v>158625</v>
      </c>
      <c r="WES292" s="18" t="s">
        <v>319</v>
      </c>
      <c r="WET292" s="18"/>
      <c r="WEU292" s="18" t="s">
        <v>324</v>
      </c>
      <c r="WEV292" s="3" t="s">
        <v>19</v>
      </c>
      <c r="WEW292" s="4" t="s">
        <v>626</v>
      </c>
      <c r="WEX292" s="5">
        <v>106650</v>
      </c>
      <c r="WEY292" s="5">
        <v>51975</v>
      </c>
      <c r="WEZ292" s="11">
        <v>158625</v>
      </c>
      <c r="WFA292" s="18" t="s">
        <v>319</v>
      </c>
      <c r="WFB292" s="18"/>
      <c r="WFC292" s="18" t="s">
        <v>324</v>
      </c>
      <c r="WFD292" s="3" t="s">
        <v>19</v>
      </c>
      <c r="WFE292" s="4" t="s">
        <v>626</v>
      </c>
      <c r="WFF292" s="5">
        <v>106650</v>
      </c>
      <c r="WFG292" s="5">
        <v>51975</v>
      </c>
      <c r="WFH292" s="11">
        <v>158625</v>
      </c>
      <c r="WFI292" s="18" t="s">
        <v>319</v>
      </c>
      <c r="WFJ292" s="18"/>
      <c r="WFK292" s="18" t="s">
        <v>324</v>
      </c>
      <c r="WFL292" s="3" t="s">
        <v>19</v>
      </c>
      <c r="WFM292" s="4" t="s">
        <v>626</v>
      </c>
      <c r="WFN292" s="5">
        <v>106650</v>
      </c>
      <c r="WFO292" s="5">
        <v>51975</v>
      </c>
      <c r="WFP292" s="11">
        <v>158625</v>
      </c>
      <c r="WFQ292" s="18" t="s">
        <v>319</v>
      </c>
      <c r="WFR292" s="18"/>
      <c r="WFS292" s="18" t="s">
        <v>324</v>
      </c>
      <c r="WFT292" s="3" t="s">
        <v>19</v>
      </c>
      <c r="WFU292" s="4" t="s">
        <v>626</v>
      </c>
      <c r="WFV292" s="5">
        <v>106650</v>
      </c>
      <c r="WFW292" s="5">
        <v>51975</v>
      </c>
      <c r="WFX292" s="11">
        <v>158625</v>
      </c>
      <c r="WFY292" s="18" t="s">
        <v>319</v>
      </c>
      <c r="WFZ292" s="18"/>
      <c r="WGA292" s="18" t="s">
        <v>324</v>
      </c>
      <c r="WGB292" s="3" t="s">
        <v>19</v>
      </c>
      <c r="WGC292" s="4" t="s">
        <v>626</v>
      </c>
      <c r="WGD292" s="5">
        <v>106650</v>
      </c>
      <c r="WGE292" s="5">
        <v>51975</v>
      </c>
      <c r="WGF292" s="11">
        <v>158625</v>
      </c>
      <c r="WGG292" s="18" t="s">
        <v>319</v>
      </c>
      <c r="WGH292" s="18"/>
      <c r="WGI292" s="18" t="s">
        <v>324</v>
      </c>
      <c r="WGJ292" s="3" t="s">
        <v>19</v>
      </c>
      <c r="WGK292" s="4" t="s">
        <v>626</v>
      </c>
      <c r="WGL292" s="5">
        <v>106650</v>
      </c>
      <c r="WGM292" s="5">
        <v>51975</v>
      </c>
      <c r="WGN292" s="11">
        <v>158625</v>
      </c>
      <c r="WGO292" s="18" t="s">
        <v>319</v>
      </c>
      <c r="WGP292" s="18"/>
      <c r="WGQ292" s="18" t="s">
        <v>324</v>
      </c>
      <c r="WGR292" s="3" t="s">
        <v>19</v>
      </c>
      <c r="WGS292" s="4" t="s">
        <v>626</v>
      </c>
      <c r="WGT292" s="5">
        <v>106650</v>
      </c>
      <c r="WGU292" s="5">
        <v>51975</v>
      </c>
      <c r="WGV292" s="11">
        <v>158625</v>
      </c>
      <c r="WGW292" s="18" t="s">
        <v>319</v>
      </c>
      <c r="WGX292" s="18"/>
      <c r="WGY292" s="18" t="s">
        <v>324</v>
      </c>
      <c r="WGZ292" s="3" t="s">
        <v>19</v>
      </c>
      <c r="WHA292" s="4" t="s">
        <v>626</v>
      </c>
      <c r="WHB292" s="5">
        <v>106650</v>
      </c>
      <c r="WHC292" s="5">
        <v>51975</v>
      </c>
      <c r="WHD292" s="11">
        <v>158625</v>
      </c>
      <c r="WHE292" s="18" t="s">
        <v>319</v>
      </c>
      <c r="WHF292" s="18"/>
      <c r="WHG292" s="18" t="s">
        <v>324</v>
      </c>
      <c r="WHH292" s="3" t="s">
        <v>19</v>
      </c>
      <c r="WHI292" s="4" t="s">
        <v>626</v>
      </c>
      <c r="WHJ292" s="5">
        <v>106650</v>
      </c>
      <c r="WHK292" s="5">
        <v>51975</v>
      </c>
      <c r="WHL292" s="11">
        <v>158625</v>
      </c>
      <c r="WHM292" s="18" t="s">
        <v>319</v>
      </c>
      <c r="WHN292" s="18"/>
      <c r="WHO292" s="18" t="s">
        <v>324</v>
      </c>
      <c r="WHP292" s="3" t="s">
        <v>19</v>
      </c>
      <c r="WHQ292" s="4" t="s">
        <v>626</v>
      </c>
      <c r="WHR292" s="5">
        <v>106650</v>
      </c>
      <c r="WHS292" s="5">
        <v>51975</v>
      </c>
      <c r="WHT292" s="11">
        <v>158625</v>
      </c>
      <c r="WHU292" s="18" t="s">
        <v>319</v>
      </c>
      <c r="WHV292" s="18"/>
      <c r="WHW292" s="18" t="s">
        <v>324</v>
      </c>
      <c r="WHX292" s="3" t="s">
        <v>19</v>
      </c>
      <c r="WHY292" s="4" t="s">
        <v>626</v>
      </c>
      <c r="WHZ292" s="5">
        <v>106650</v>
      </c>
      <c r="WIA292" s="5">
        <v>51975</v>
      </c>
      <c r="WIB292" s="11">
        <v>158625</v>
      </c>
      <c r="WIC292" s="18" t="s">
        <v>319</v>
      </c>
      <c r="WID292" s="18"/>
      <c r="WIE292" s="18" t="s">
        <v>324</v>
      </c>
      <c r="WIF292" s="3" t="s">
        <v>19</v>
      </c>
      <c r="WIG292" s="4" t="s">
        <v>626</v>
      </c>
      <c r="WIH292" s="5">
        <v>106650</v>
      </c>
      <c r="WII292" s="5">
        <v>51975</v>
      </c>
      <c r="WIJ292" s="11">
        <v>158625</v>
      </c>
      <c r="WIK292" s="18" t="s">
        <v>319</v>
      </c>
      <c r="WIL292" s="18"/>
      <c r="WIM292" s="18" t="s">
        <v>324</v>
      </c>
      <c r="WIN292" s="3" t="s">
        <v>19</v>
      </c>
      <c r="WIO292" s="4" t="s">
        <v>626</v>
      </c>
      <c r="WIP292" s="5">
        <v>106650</v>
      </c>
      <c r="WIQ292" s="5">
        <v>51975</v>
      </c>
      <c r="WIR292" s="11">
        <v>158625</v>
      </c>
      <c r="WIS292" s="18" t="s">
        <v>319</v>
      </c>
      <c r="WIT292" s="18"/>
      <c r="WIU292" s="18" t="s">
        <v>324</v>
      </c>
      <c r="WIV292" s="3" t="s">
        <v>19</v>
      </c>
      <c r="WIW292" s="4" t="s">
        <v>626</v>
      </c>
      <c r="WIX292" s="5">
        <v>106650</v>
      </c>
      <c r="WIY292" s="5">
        <v>51975</v>
      </c>
      <c r="WIZ292" s="11">
        <v>158625</v>
      </c>
      <c r="WJA292" s="18" t="s">
        <v>319</v>
      </c>
      <c r="WJB292" s="18"/>
      <c r="WJC292" s="18" t="s">
        <v>324</v>
      </c>
      <c r="WJD292" s="3" t="s">
        <v>19</v>
      </c>
      <c r="WJE292" s="4" t="s">
        <v>626</v>
      </c>
      <c r="WJF292" s="5">
        <v>106650</v>
      </c>
      <c r="WJG292" s="5">
        <v>51975</v>
      </c>
      <c r="WJH292" s="11">
        <v>158625</v>
      </c>
      <c r="WJI292" s="18" t="s">
        <v>319</v>
      </c>
      <c r="WJJ292" s="18"/>
      <c r="WJK292" s="18" t="s">
        <v>324</v>
      </c>
      <c r="WJL292" s="3" t="s">
        <v>19</v>
      </c>
      <c r="WJM292" s="4" t="s">
        <v>626</v>
      </c>
      <c r="WJN292" s="5">
        <v>106650</v>
      </c>
      <c r="WJO292" s="5">
        <v>51975</v>
      </c>
      <c r="WJP292" s="11">
        <v>158625</v>
      </c>
      <c r="WJQ292" s="18" t="s">
        <v>319</v>
      </c>
      <c r="WJR292" s="18"/>
      <c r="WJS292" s="18" t="s">
        <v>324</v>
      </c>
      <c r="WJT292" s="3" t="s">
        <v>19</v>
      </c>
      <c r="WJU292" s="4" t="s">
        <v>626</v>
      </c>
      <c r="WJV292" s="5">
        <v>106650</v>
      </c>
      <c r="WJW292" s="5">
        <v>51975</v>
      </c>
      <c r="WJX292" s="11">
        <v>158625</v>
      </c>
      <c r="WJY292" s="18" t="s">
        <v>319</v>
      </c>
      <c r="WJZ292" s="18"/>
      <c r="WKA292" s="18" t="s">
        <v>324</v>
      </c>
      <c r="WKB292" s="3" t="s">
        <v>19</v>
      </c>
      <c r="WKC292" s="4" t="s">
        <v>626</v>
      </c>
      <c r="WKD292" s="5">
        <v>106650</v>
      </c>
      <c r="WKE292" s="5">
        <v>51975</v>
      </c>
      <c r="WKF292" s="11">
        <v>158625</v>
      </c>
      <c r="WKG292" s="18" t="s">
        <v>319</v>
      </c>
      <c r="WKH292" s="18"/>
      <c r="WKI292" s="18" t="s">
        <v>324</v>
      </c>
      <c r="WKJ292" s="3" t="s">
        <v>19</v>
      </c>
      <c r="WKK292" s="4" t="s">
        <v>626</v>
      </c>
      <c r="WKL292" s="5">
        <v>106650</v>
      </c>
      <c r="WKM292" s="5">
        <v>51975</v>
      </c>
      <c r="WKN292" s="11">
        <v>158625</v>
      </c>
      <c r="WKO292" s="18" t="s">
        <v>319</v>
      </c>
      <c r="WKP292" s="18"/>
      <c r="WKQ292" s="18" t="s">
        <v>324</v>
      </c>
      <c r="WKR292" s="3" t="s">
        <v>19</v>
      </c>
      <c r="WKS292" s="4" t="s">
        <v>626</v>
      </c>
      <c r="WKT292" s="5">
        <v>106650</v>
      </c>
      <c r="WKU292" s="5">
        <v>51975</v>
      </c>
      <c r="WKV292" s="11">
        <v>158625</v>
      </c>
      <c r="WKW292" s="18" t="s">
        <v>319</v>
      </c>
      <c r="WKX292" s="18"/>
      <c r="WKY292" s="18" t="s">
        <v>324</v>
      </c>
      <c r="WKZ292" s="3" t="s">
        <v>19</v>
      </c>
      <c r="WLA292" s="4" t="s">
        <v>626</v>
      </c>
      <c r="WLB292" s="5">
        <v>106650</v>
      </c>
      <c r="WLC292" s="5">
        <v>51975</v>
      </c>
      <c r="WLD292" s="11">
        <v>158625</v>
      </c>
      <c r="WLE292" s="18" t="s">
        <v>319</v>
      </c>
      <c r="WLF292" s="18"/>
      <c r="WLG292" s="18" t="s">
        <v>324</v>
      </c>
      <c r="WLH292" s="3" t="s">
        <v>19</v>
      </c>
      <c r="WLI292" s="4" t="s">
        <v>626</v>
      </c>
      <c r="WLJ292" s="5">
        <v>106650</v>
      </c>
      <c r="WLK292" s="5">
        <v>51975</v>
      </c>
      <c r="WLL292" s="11">
        <v>158625</v>
      </c>
      <c r="WLM292" s="18" t="s">
        <v>319</v>
      </c>
      <c r="WLN292" s="18"/>
      <c r="WLO292" s="18" t="s">
        <v>324</v>
      </c>
      <c r="WLP292" s="3" t="s">
        <v>19</v>
      </c>
      <c r="WLQ292" s="4" t="s">
        <v>626</v>
      </c>
      <c r="WLR292" s="5">
        <v>106650</v>
      </c>
      <c r="WLS292" s="5">
        <v>51975</v>
      </c>
      <c r="WLT292" s="11">
        <v>158625</v>
      </c>
      <c r="WLU292" s="18" t="s">
        <v>319</v>
      </c>
      <c r="WLV292" s="18"/>
      <c r="WLW292" s="18" t="s">
        <v>324</v>
      </c>
      <c r="WLX292" s="3" t="s">
        <v>19</v>
      </c>
      <c r="WLY292" s="4" t="s">
        <v>626</v>
      </c>
      <c r="WLZ292" s="5">
        <v>106650</v>
      </c>
      <c r="WMA292" s="5">
        <v>51975</v>
      </c>
      <c r="WMB292" s="11">
        <v>158625</v>
      </c>
      <c r="WMC292" s="18" t="s">
        <v>319</v>
      </c>
      <c r="WMD292" s="18"/>
      <c r="WME292" s="18" t="s">
        <v>324</v>
      </c>
      <c r="WMF292" s="3" t="s">
        <v>19</v>
      </c>
      <c r="WMG292" s="4" t="s">
        <v>626</v>
      </c>
      <c r="WMH292" s="5">
        <v>106650</v>
      </c>
      <c r="WMI292" s="5">
        <v>51975</v>
      </c>
      <c r="WMJ292" s="11">
        <v>158625</v>
      </c>
      <c r="WMK292" s="18" t="s">
        <v>319</v>
      </c>
      <c r="WML292" s="18"/>
      <c r="WMM292" s="18" t="s">
        <v>324</v>
      </c>
      <c r="WMN292" s="3" t="s">
        <v>19</v>
      </c>
      <c r="WMO292" s="4" t="s">
        <v>626</v>
      </c>
      <c r="WMP292" s="5">
        <v>106650</v>
      </c>
      <c r="WMQ292" s="5">
        <v>51975</v>
      </c>
      <c r="WMR292" s="11">
        <v>158625</v>
      </c>
      <c r="WMS292" s="18" t="s">
        <v>319</v>
      </c>
      <c r="WMT292" s="18"/>
      <c r="WMU292" s="18" t="s">
        <v>324</v>
      </c>
      <c r="WMV292" s="3" t="s">
        <v>19</v>
      </c>
      <c r="WMW292" s="4" t="s">
        <v>626</v>
      </c>
      <c r="WMX292" s="5">
        <v>106650</v>
      </c>
      <c r="WMY292" s="5">
        <v>51975</v>
      </c>
      <c r="WMZ292" s="11">
        <v>158625</v>
      </c>
      <c r="WNA292" s="18" t="s">
        <v>319</v>
      </c>
      <c r="WNB292" s="18"/>
      <c r="WNC292" s="18" t="s">
        <v>324</v>
      </c>
      <c r="WND292" s="3" t="s">
        <v>19</v>
      </c>
      <c r="WNE292" s="4" t="s">
        <v>626</v>
      </c>
      <c r="WNF292" s="5">
        <v>106650</v>
      </c>
      <c r="WNG292" s="5">
        <v>51975</v>
      </c>
      <c r="WNH292" s="11">
        <v>158625</v>
      </c>
      <c r="WNI292" s="18" t="s">
        <v>319</v>
      </c>
      <c r="WNJ292" s="18"/>
      <c r="WNK292" s="18" t="s">
        <v>324</v>
      </c>
      <c r="WNL292" s="3" t="s">
        <v>19</v>
      </c>
      <c r="WNM292" s="4" t="s">
        <v>626</v>
      </c>
      <c r="WNN292" s="5">
        <v>106650</v>
      </c>
      <c r="WNO292" s="5">
        <v>51975</v>
      </c>
      <c r="WNP292" s="11">
        <v>158625</v>
      </c>
      <c r="WNQ292" s="18" t="s">
        <v>319</v>
      </c>
      <c r="WNR292" s="18"/>
      <c r="WNS292" s="18" t="s">
        <v>324</v>
      </c>
      <c r="WNT292" s="3" t="s">
        <v>19</v>
      </c>
      <c r="WNU292" s="4" t="s">
        <v>626</v>
      </c>
      <c r="WNV292" s="5">
        <v>106650</v>
      </c>
      <c r="WNW292" s="5">
        <v>51975</v>
      </c>
      <c r="WNX292" s="11">
        <v>158625</v>
      </c>
      <c r="WNY292" s="18" t="s">
        <v>319</v>
      </c>
      <c r="WNZ292" s="18"/>
      <c r="WOA292" s="18" t="s">
        <v>324</v>
      </c>
      <c r="WOB292" s="3" t="s">
        <v>19</v>
      </c>
      <c r="WOC292" s="4" t="s">
        <v>626</v>
      </c>
      <c r="WOD292" s="5">
        <v>106650</v>
      </c>
      <c r="WOE292" s="5">
        <v>51975</v>
      </c>
      <c r="WOF292" s="11">
        <v>158625</v>
      </c>
      <c r="WOG292" s="18" t="s">
        <v>319</v>
      </c>
      <c r="WOH292" s="18"/>
      <c r="WOI292" s="18" t="s">
        <v>324</v>
      </c>
      <c r="WOJ292" s="3" t="s">
        <v>19</v>
      </c>
      <c r="WOK292" s="4" t="s">
        <v>626</v>
      </c>
      <c r="WOL292" s="5">
        <v>106650</v>
      </c>
      <c r="WOM292" s="5">
        <v>51975</v>
      </c>
      <c r="WON292" s="11">
        <v>158625</v>
      </c>
      <c r="WOO292" s="18" t="s">
        <v>319</v>
      </c>
      <c r="WOP292" s="18"/>
      <c r="WOQ292" s="18" t="s">
        <v>324</v>
      </c>
      <c r="WOR292" s="3" t="s">
        <v>19</v>
      </c>
      <c r="WOS292" s="4" t="s">
        <v>626</v>
      </c>
      <c r="WOT292" s="5">
        <v>106650</v>
      </c>
      <c r="WOU292" s="5">
        <v>51975</v>
      </c>
      <c r="WOV292" s="11">
        <v>158625</v>
      </c>
      <c r="WOW292" s="18" t="s">
        <v>319</v>
      </c>
      <c r="WOX292" s="18"/>
      <c r="WOY292" s="18" t="s">
        <v>324</v>
      </c>
      <c r="WOZ292" s="3" t="s">
        <v>19</v>
      </c>
      <c r="WPA292" s="4" t="s">
        <v>626</v>
      </c>
      <c r="WPB292" s="5">
        <v>106650</v>
      </c>
      <c r="WPC292" s="5">
        <v>51975</v>
      </c>
      <c r="WPD292" s="11">
        <v>158625</v>
      </c>
      <c r="WPE292" s="18" t="s">
        <v>319</v>
      </c>
      <c r="WPF292" s="18"/>
      <c r="WPG292" s="18" t="s">
        <v>324</v>
      </c>
      <c r="WPH292" s="3" t="s">
        <v>19</v>
      </c>
      <c r="WPI292" s="4" t="s">
        <v>626</v>
      </c>
      <c r="WPJ292" s="5">
        <v>106650</v>
      </c>
      <c r="WPK292" s="5">
        <v>51975</v>
      </c>
      <c r="WPL292" s="11">
        <v>158625</v>
      </c>
      <c r="WPM292" s="18" t="s">
        <v>319</v>
      </c>
      <c r="WPN292" s="18"/>
      <c r="WPO292" s="18" t="s">
        <v>324</v>
      </c>
      <c r="WPP292" s="3" t="s">
        <v>19</v>
      </c>
      <c r="WPQ292" s="4" t="s">
        <v>626</v>
      </c>
      <c r="WPR292" s="5">
        <v>106650</v>
      </c>
      <c r="WPS292" s="5">
        <v>51975</v>
      </c>
      <c r="WPT292" s="11">
        <v>158625</v>
      </c>
      <c r="WPU292" s="18" t="s">
        <v>319</v>
      </c>
      <c r="WPV292" s="18"/>
      <c r="WPW292" s="18" t="s">
        <v>324</v>
      </c>
      <c r="WPX292" s="3" t="s">
        <v>19</v>
      </c>
      <c r="WPY292" s="4" t="s">
        <v>626</v>
      </c>
      <c r="WPZ292" s="5">
        <v>106650</v>
      </c>
      <c r="WQA292" s="5">
        <v>51975</v>
      </c>
      <c r="WQB292" s="11">
        <v>158625</v>
      </c>
      <c r="WQC292" s="18" t="s">
        <v>319</v>
      </c>
      <c r="WQD292" s="18"/>
      <c r="WQE292" s="18" t="s">
        <v>324</v>
      </c>
      <c r="WQF292" s="3" t="s">
        <v>19</v>
      </c>
      <c r="WQG292" s="4" t="s">
        <v>626</v>
      </c>
      <c r="WQH292" s="5">
        <v>106650</v>
      </c>
      <c r="WQI292" s="5">
        <v>51975</v>
      </c>
      <c r="WQJ292" s="11">
        <v>158625</v>
      </c>
      <c r="WQK292" s="18" t="s">
        <v>319</v>
      </c>
      <c r="WQL292" s="18"/>
      <c r="WQM292" s="18" t="s">
        <v>324</v>
      </c>
      <c r="WQN292" s="3" t="s">
        <v>19</v>
      </c>
      <c r="WQO292" s="4" t="s">
        <v>626</v>
      </c>
      <c r="WQP292" s="5">
        <v>106650</v>
      </c>
      <c r="WQQ292" s="5">
        <v>51975</v>
      </c>
      <c r="WQR292" s="11">
        <v>158625</v>
      </c>
      <c r="WQS292" s="18" t="s">
        <v>319</v>
      </c>
      <c r="WQT292" s="18"/>
      <c r="WQU292" s="18" t="s">
        <v>324</v>
      </c>
      <c r="WQV292" s="3" t="s">
        <v>19</v>
      </c>
      <c r="WQW292" s="4" t="s">
        <v>626</v>
      </c>
      <c r="WQX292" s="5">
        <v>106650</v>
      </c>
      <c r="WQY292" s="5">
        <v>51975</v>
      </c>
      <c r="WQZ292" s="11">
        <v>158625</v>
      </c>
      <c r="WRA292" s="18" t="s">
        <v>319</v>
      </c>
      <c r="WRB292" s="18"/>
      <c r="WRC292" s="18" t="s">
        <v>324</v>
      </c>
      <c r="WRD292" s="3" t="s">
        <v>19</v>
      </c>
      <c r="WRE292" s="4" t="s">
        <v>626</v>
      </c>
      <c r="WRF292" s="5">
        <v>106650</v>
      </c>
      <c r="WRG292" s="5">
        <v>51975</v>
      </c>
      <c r="WRH292" s="11">
        <v>158625</v>
      </c>
      <c r="WRI292" s="18" t="s">
        <v>319</v>
      </c>
      <c r="WRJ292" s="18"/>
      <c r="WRK292" s="18" t="s">
        <v>324</v>
      </c>
      <c r="WRL292" s="3" t="s">
        <v>19</v>
      </c>
      <c r="WRM292" s="4" t="s">
        <v>626</v>
      </c>
      <c r="WRN292" s="5">
        <v>106650</v>
      </c>
      <c r="WRO292" s="5">
        <v>51975</v>
      </c>
      <c r="WRP292" s="11">
        <v>158625</v>
      </c>
      <c r="WRQ292" s="18" t="s">
        <v>319</v>
      </c>
      <c r="WRR292" s="18"/>
      <c r="WRS292" s="18" t="s">
        <v>324</v>
      </c>
      <c r="WRT292" s="3" t="s">
        <v>19</v>
      </c>
      <c r="WRU292" s="4" t="s">
        <v>626</v>
      </c>
      <c r="WRV292" s="5">
        <v>106650</v>
      </c>
      <c r="WRW292" s="5">
        <v>51975</v>
      </c>
      <c r="WRX292" s="11">
        <v>158625</v>
      </c>
      <c r="WRY292" s="18" t="s">
        <v>319</v>
      </c>
      <c r="WRZ292" s="18"/>
      <c r="WSA292" s="18" t="s">
        <v>324</v>
      </c>
      <c r="WSB292" s="3" t="s">
        <v>19</v>
      </c>
      <c r="WSC292" s="4" t="s">
        <v>626</v>
      </c>
      <c r="WSD292" s="5">
        <v>106650</v>
      </c>
      <c r="WSE292" s="5">
        <v>51975</v>
      </c>
      <c r="WSF292" s="11">
        <v>158625</v>
      </c>
      <c r="WSG292" s="18" t="s">
        <v>319</v>
      </c>
      <c r="WSH292" s="18"/>
      <c r="WSI292" s="18" t="s">
        <v>324</v>
      </c>
      <c r="WSJ292" s="3" t="s">
        <v>19</v>
      </c>
      <c r="WSK292" s="4" t="s">
        <v>626</v>
      </c>
      <c r="WSL292" s="5">
        <v>106650</v>
      </c>
      <c r="WSM292" s="5">
        <v>51975</v>
      </c>
      <c r="WSN292" s="11">
        <v>158625</v>
      </c>
      <c r="WSO292" s="18" t="s">
        <v>319</v>
      </c>
      <c r="WSP292" s="18"/>
      <c r="WSQ292" s="18" t="s">
        <v>324</v>
      </c>
      <c r="WSR292" s="3" t="s">
        <v>19</v>
      </c>
      <c r="WSS292" s="4" t="s">
        <v>626</v>
      </c>
      <c r="WST292" s="5">
        <v>106650</v>
      </c>
      <c r="WSU292" s="5">
        <v>51975</v>
      </c>
      <c r="WSV292" s="11">
        <v>158625</v>
      </c>
      <c r="WSW292" s="18" t="s">
        <v>319</v>
      </c>
      <c r="WSX292" s="18"/>
      <c r="WSY292" s="18" t="s">
        <v>324</v>
      </c>
      <c r="WSZ292" s="3" t="s">
        <v>19</v>
      </c>
      <c r="WTA292" s="4" t="s">
        <v>626</v>
      </c>
      <c r="WTB292" s="5">
        <v>106650</v>
      </c>
      <c r="WTC292" s="5">
        <v>51975</v>
      </c>
      <c r="WTD292" s="11">
        <v>158625</v>
      </c>
      <c r="WTE292" s="18" t="s">
        <v>319</v>
      </c>
      <c r="WTF292" s="18"/>
      <c r="WTG292" s="18" t="s">
        <v>324</v>
      </c>
      <c r="WTH292" s="3" t="s">
        <v>19</v>
      </c>
      <c r="WTI292" s="4" t="s">
        <v>626</v>
      </c>
      <c r="WTJ292" s="5">
        <v>106650</v>
      </c>
      <c r="WTK292" s="5">
        <v>51975</v>
      </c>
      <c r="WTL292" s="11">
        <v>158625</v>
      </c>
      <c r="WTM292" s="18" t="s">
        <v>319</v>
      </c>
      <c r="WTN292" s="18"/>
      <c r="WTO292" s="18" t="s">
        <v>324</v>
      </c>
      <c r="WTP292" s="3" t="s">
        <v>19</v>
      </c>
      <c r="WTQ292" s="4" t="s">
        <v>626</v>
      </c>
      <c r="WTR292" s="5">
        <v>106650</v>
      </c>
      <c r="WTS292" s="5">
        <v>51975</v>
      </c>
      <c r="WTT292" s="11">
        <v>158625</v>
      </c>
      <c r="WTU292" s="18" t="s">
        <v>319</v>
      </c>
      <c r="WTV292" s="18"/>
      <c r="WTW292" s="18" t="s">
        <v>324</v>
      </c>
      <c r="WTX292" s="3" t="s">
        <v>19</v>
      </c>
      <c r="WTY292" s="4" t="s">
        <v>626</v>
      </c>
      <c r="WTZ292" s="5">
        <v>106650</v>
      </c>
      <c r="WUA292" s="5">
        <v>51975</v>
      </c>
      <c r="WUB292" s="11">
        <v>158625</v>
      </c>
      <c r="WUC292" s="18" t="s">
        <v>319</v>
      </c>
      <c r="WUD292" s="18"/>
      <c r="WUE292" s="18" t="s">
        <v>324</v>
      </c>
      <c r="WUF292" s="3" t="s">
        <v>19</v>
      </c>
      <c r="WUG292" s="4" t="s">
        <v>626</v>
      </c>
      <c r="WUH292" s="5">
        <v>106650</v>
      </c>
      <c r="WUI292" s="5">
        <v>51975</v>
      </c>
      <c r="WUJ292" s="11">
        <v>158625</v>
      </c>
      <c r="WUK292" s="18" t="s">
        <v>319</v>
      </c>
      <c r="WUL292" s="18"/>
      <c r="WUM292" s="18" t="s">
        <v>324</v>
      </c>
      <c r="WUN292" s="3" t="s">
        <v>19</v>
      </c>
      <c r="WUO292" s="4" t="s">
        <v>626</v>
      </c>
      <c r="WUP292" s="5">
        <v>106650</v>
      </c>
      <c r="WUQ292" s="5">
        <v>51975</v>
      </c>
      <c r="WUR292" s="11">
        <v>158625</v>
      </c>
      <c r="WUS292" s="18" t="s">
        <v>319</v>
      </c>
      <c r="WUT292" s="18"/>
      <c r="WUU292" s="18" t="s">
        <v>324</v>
      </c>
      <c r="WUV292" s="3" t="s">
        <v>19</v>
      </c>
      <c r="WUW292" s="4" t="s">
        <v>626</v>
      </c>
      <c r="WUX292" s="5">
        <v>106650</v>
      </c>
      <c r="WUY292" s="5">
        <v>51975</v>
      </c>
      <c r="WUZ292" s="11">
        <v>158625</v>
      </c>
      <c r="WVA292" s="18" t="s">
        <v>319</v>
      </c>
      <c r="WVB292" s="18"/>
      <c r="WVC292" s="18" t="s">
        <v>324</v>
      </c>
      <c r="WVD292" s="3" t="s">
        <v>19</v>
      </c>
      <c r="WVE292" s="4" t="s">
        <v>626</v>
      </c>
      <c r="WVF292" s="5">
        <v>106650</v>
      </c>
      <c r="WVG292" s="5">
        <v>51975</v>
      </c>
      <c r="WVH292" s="11">
        <v>158625</v>
      </c>
      <c r="WVI292" s="18" t="s">
        <v>319</v>
      </c>
      <c r="WVJ292" s="18"/>
      <c r="WVK292" s="18" t="s">
        <v>324</v>
      </c>
      <c r="WVL292" s="3" t="s">
        <v>19</v>
      </c>
      <c r="WVM292" s="4" t="s">
        <v>626</v>
      </c>
      <c r="WVN292" s="5">
        <v>106650</v>
      </c>
      <c r="WVO292" s="5">
        <v>51975</v>
      </c>
      <c r="WVP292" s="11">
        <v>158625</v>
      </c>
      <c r="WVQ292" s="18" t="s">
        <v>319</v>
      </c>
      <c r="WVR292" s="18"/>
      <c r="WVS292" s="18" t="s">
        <v>324</v>
      </c>
      <c r="WVT292" s="3" t="s">
        <v>19</v>
      </c>
      <c r="WVU292" s="4" t="s">
        <v>626</v>
      </c>
      <c r="WVV292" s="5">
        <v>106650</v>
      </c>
      <c r="WVW292" s="5">
        <v>51975</v>
      </c>
      <c r="WVX292" s="11">
        <v>158625</v>
      </c>
      <c r="WVY292" s="18" t="s">
        <v>319</v>
      </c>
      <c r="WVZ292" s="18"/>
      <c r="WWA292" s="18" t="s">
        <v>324</v>
      </c>
      <c r="WWB292" s="3" t="s">
        <v>19</v>
      </c>
      <c r="WWC292" s="4" t="s">
        <v>626</v>
      </c>
      <c r="WWD292" s="5">
        <v>106650</v>
      </c>
      <c r="WWE292" s="5">
        <v>51975</v>
      </c>
      <c r="WWF292" s="11">
        <v>158625</v>
      </c>
      <c r="WWG292" s="18" t="s">
        <v>319</v>
      </c>
      <c r="WWH292" s="18"/>
      <c r="WWI292" s="18" t="s">
        <v>324</v>
      </c>
      <c r="WWJ292" s="3" t="s">
        <v>19</v>
      </c>
      <c r="WWK292" s="4" t="s">
        <v>626</v>
      </c>
      <c r="WWL292" s="5">
        <v>106650</v>
      </c>
      <c r="WWM292" s="5">
        <v>51975</v>
      </c>
      <c r="WWN292" s="11">
        <v>158625</v>
      </c>
      <c r="WWO292" s="18" t="s">
        <v>319</v>
      </c>
      <c r="WWP292" s="18"/>
      <c r="WWQ292" s="18" t="s">
        <v>324</v>
      </c>
      <c r="WWR292" s="3" t="s">
        <v>19</v>
      </c>
      <c r="WWS292" s="4" t="s">
        <v>626</v>
      </c>
      <c r="WWT292" s="5">
        <v>106650</v>
      </c>
      <c r="WWU292" s="5">
        <v>51975</v>
      </c>
      <c r="WWV292" s="11">
        <v>158625</v>
      </c>
      <c r="WWW292" s="18" t="s">
        <v>319</v>
      </c>
      <c r="WWX292" s="18"/>
      <c r="WWY292" s="18" t="s">
        <v>324</v>
      </c>
      <c r="WWZ292" s="3" t="s">
        <v>19</v>
      </c>
      <c r="WXA292" s="4" t="s">
        <v>626</v>
      </c>
      <c r="WXB292" s="5">
        <v>106650</v>
      </c>
      <c r="WXC292" s="5">
        <v>51975</v>
      </c>
      <c r="WXD292" s="11">
        <v>158625</v>
      </c>
      <c r="WXE292" s="18" t="s">
        <v>319</v>
      </c>
      <c r="WXF292" s="18"/>
      <c r="WXG292" s="18" t="s">
        <v>324</v>
      </c>
      <c r="WXH292" s="3" t="s">
        <v>19</v>
      </c>
      <c r="WXI292" s="4" t="s">
        <v>626</v>
      </c>
      <c r="WXJ292" s="5">
        <v>106650</v>
      </c>
      <c r="WXK292" s="5">
        <v>51975</v>
      </c>
      <c r="WXL292" s="11">
        <v>158625</v>
      </c>
      <c r="WXM292" s="18" t="s">
        <v>319</v>
      </c>
      <c r="WXN292" s="18"/>
      <c r="WXO292" s="18" t="s">
        <v>324</v>
      </c>
      <c r="WXP292" s="3" t="s">
        <v>19</v>
      </c>
      <c r="WXQ292" s="4" t="s">
        <v>626</v>
      </c>
      <c r="WXR292" s="5">
        <v>106650</v>
      </c>
      <c r="WXS292" s="5">
        <v>51975</v>
      </c>
      <c r="WXT292" s="11">
        <v>158625</v>
      </c>
      <c r="WXU292" s="18" t="s">
        <v>319</v>
      </c>
      <c r="WXV292" s="18"/>
      <c r="WXW292" s="18" t="s">
        <v>324</v>
      </c>
      <c r="WXX292" s="3" t="s">
        <v>19</v>
      </c>
      <c r="WXY292" s="4" t="s">
        <v>626</v>
      </c>
      <c r="WXZ292" s="5">
        <v>106650</v>
      </c>
      <c r="WYA292" s="5">
        <v>51975</v>
      </c>
      <c r="WYB292" s="11">
        <v>158625</v>
      </c>
      <c r="WYC292" s="18" t="s">
        <v>319</v>
      </c>
      <c r="WYD292" s="18"/>
      <c r="WYE292" s="18" t="s">
        <v>324</v>
      </c>
      <c r="WYF292" s="3" t="s">
        <v>19</v>
      </c>
      <c r="WYG292" s="4" t="s">
        <v>626</v>
      </c>
      <c r="WYH292" s="5">
        <v>106650</v>
      </c>
      <c r="WYI292" s="5">
        <v>51975</v>
      </c>
      <c r="WYJ292" s="11">
        <v>158625</v>
      </c>
      <c r="WYK292" s="18" t="s">
        <v>319</v>
      </c>
      <c r="WYL292" s="18"/>
      <c r="WYM292" s="18" t="s">
        <v>324</v>
      </c>
      <c r="WYN292" s="3" t="s">
        <v>19</v>
      </c>
      <c r="WYO292" s="4" t="s">
        <v>626</v>
      </c>
      <c r="WYP292" s="5">
        <v>106650</v>
      </c>
      <c r="WYQ292" s="5">
        <v>51975</v>
      </c>
      <c r="WYR292" s="11">
        <v>158625</v>
      </c>
      <c r="WYS292" s="18" t="s">
        <v>319</v>
      </c>
      <c r="WYT292" s="18"/>
      <c r="WYU292" s="18" t="s">
        <v>324</v>
      </c>
      <c r="WYV292" s="3" t="s">
        <v>19</v>
      </c>
      <c r="WYW292" s="4" t="s">
        <v>626</v>
      </c>
      <c r="WYX292" s="5">
        <v>106650</v>
      </c>
      <c r="WYY292" s="5">
        <v>51975</v>
      </c>
      <c r="WYZ292" s="11">
        <v>158625</v>
      </c>
      <c r="WZA292" s="18" t="s">
        <v>319</v>
      </c>
      <c r="WZB292" s="18"/>
      <c r="WZC292" s="18" t="s">
        <v>324</v>
      </c>
      <c r="WZD292" s="3" t="s">
        <v>19</v>
      </c>
      <c r="WZE292" s="4" t="s">
        <v>626</v>
      </c>
      <c r="WZF292" s="5">
        <v>106650</v>
      </c>
      <c r="WZG292" s="5">
        <v>51975</v>
      </c>
      <c r="WZH292" s="11">
        <v>158625</v>
      </c>
      <c r="WZI292" s="18" t="s">
        <v>319</v>
      </c>
      <c r="WZJ292" s="18"/>
      <c r="WZK292" s="18" t="s">
        <v>324</v>
      </c>
      <c r="WZL292" s="3" t="s">
        <v>19</v>
      </c>
      <c r="WZM292" s="4" t="s">
        <v>626</v>
      </c>
      <c r="WZN292" s="5">
        <v>106650</v>
      </c>
      <c r="WZO292" s="5">
        <v>51975</v>
      </c>
      <c r="WZP292" s="11">
        <v>158625</v>
      </c>
      <c r="WZQ292" s="18" t="s">
        <v>319</v>
      </c>
      <c r="WZR292" s="18"/>
      <c r="WZS292" s="18" t="s">
        <v>324</v>
      </c>
      <c r="WZT292" s="3" t="s">
        <v>19</v>
      </c>
      <c r="WZU292" s="4" t="s">
        <v>626</v>
      </c>
      <c r="WZV292" s="5">
        <v>106650</v>
      </c>
      <c r="WZW292" s="5">
        <v>51975</v>
      </c>
      <c r="WZX292" s="11">
        <v>158625</v>
      </c>
      <c r="WZY292" s="18" t="s">
        <v>319</v>
      </c>
      <c r="WZZ292" s="18"/>
      <c r="XAA292" s="18" t="s">
        <v>324</v>
      </c>
      <c r="XAB292" s="3" t="s">
        <v>19</v>
      </c>
      <c r="XAC292" s="4" t="s">
        <v>626</v>
      </c>
      <c r="XAD292" s="5">
        <v>106650</v>
      </c>
      <c r="XAE292" s="5">
        <v>51975</v>
      </c>
      <c r="XAF292" s="11">
        <v>158625</v>
      </c>
      <c r="XAG292" s="18" t="s">
        <v>319</v>
      </c>
      <c r="XAH292" s="18"/>
      <c r="XAI292" s="18" t="s">
        <v>324</v>
      </c>
      <c r="XAJ292" s="3" t="s">
        <v>19</v>
      </c>
      <c r="XAK292" s="4" t="s">
        <v>626</v>
      </c>
      <c r="XAL292" s="5">
        <v>106650</v>
      </c>
      <c r="XAM292" s="5">
        <v>51975</v>
      </c>
      <c r="XAN292" s="11">
        <v>158625</v>
      </c>
      <c r="XAO292" s="18" t="s">
        <v>319</v>
      </c>
      <c r="XAP292" s="18"/>
      <c r="XAQ292" s="18" t="s">
        <v>324</v>
      </c>
      <c r="XAR292" s="3" t="s">
        <v>19</v>
      </c>
      <c r="XAS292" s="4" t="s">
        <v>626</v>
      </c>
      <c r="XAT292" s="5">
        <v>106650</v>
      </c>
      <c r="XAU292" s="5">
        <v>51975</v>
      </c>
      <c r="XAV292" s="11">
        <v>158625</v>
      </c>
      <c r="XAW292" s="18" t="s">
        <v>319</v>
      </c>
      <c r="XAX292" s="18"/>
      <c r="XAY292" s="18" t="s">
        <v>324</v>
      </c>
      <c r="XAZ292" s="3" t="s">
        <v>19</v>
      </c>
      <c r="XBA292" s="4" t="s">
        <v>626</v>
      </c>
      <c r="XBB292" s="5">
        <v>106650</v>
      </c>
      <c r="XBC292" s="5">
        <v>51975</v>
      </c>
      <c r="XBD292" s="11">
        <v>158625</v>
      </c>
      <c r="XBE292" s="18" t="s">
        <v>319</v>
      </c>
      <c r="XBF292" s="18"/>
      <c r="XBG292" s="18" t="s">
        <v>324</v>
      </c>
      <c r="XBH292" s="3" t="s">
        <v>19</v>
      </c>
      <c r="XBI292" s="4" t="s">
        <v>626</v>
      </c>
      <c r="XBJ292" s="5">
        <v>106650</v>
      </c>
      <c r="XBK292" s="5">
        <v>51975</v>
      </c>
      <c r="XBL292" s="11">
        <v>158625</v>
      </c>
      <c r="XBM292" s="18" t="s">
        <v>319</v>
      </c>
      <c r="XBN292" s="18"/>
      <c r="XBO292" s="18" t="s">
        <v>324</v>
      </c>
      <c r="XBP292" s="3" t="s">
        <v>19</v>
      </c>
      <c r="XBQ292" s="4" t="s">
        <v>626</v>
      </c>
      <c r="XBR292" s="5">
        <v>106650</v>
      </c>
      <c r="XBS292" s="5">
        <v>51975</v>
      </c>
      <c r="XBT292" s="11">
        <v>158625</v>
      </c>
      <c r="XBU292" s="18" t="s">
        <v>319</v>
      </c>
      <c r="XBV292" s="18"/>
      <c r="XBW292" s="18" t="s">
        <v>324</v>
      </c>
      <c r="XBX292" s="3" t="s">
        <v>19</v>
      </c>
      <c r="XBY292" s="4" t="s">
        <v>626</v>
      </c>
      <c r="XBZ292" s="5">
        <v>106650</v>
      </c>
      <c r="XCA292" s="5">
        <v>51975</v>
      </c>
      <c r="XCB292" s="11">
        <v>158625</v>
      </c>
      <c r="XCC292" s="18" t="s">
        <v>319</v>
      </c>
      <c r="XCD292" s="18"/>
      <c r="XCE292" s="18" t="s">
        <v>324</v>
      </c>
      <c r="XCF292" s="3" t="s">
        <v>19</v>
      </c>
      <c r="XCG292" s="4" t="s">
        <v>626</v>
      </c>
      <c r="XCH292" s="5">
        <v>106650</v>
      </c>
      <c r="XCI292" s="5">
        <v>51975</v>
      </c>
      <c r="XCJ292" s="11">
        <v>158625</v>
      </c>
      <c r="XCK292" s="18" t="s">
        <v>319</v>
      </c>
      <c r="XCL292" s="18"/>
      <c r="XCM292" s="18" t="s">
        <v>324</v>
      </c>
      <c r="XCN292" s="3" t="s">
        <v>19</v>
      </c>
      <c r="XCO292" s="4" t="s">
        <v>626</v>
      </c>
      <c r="XCP292" s="5">
        <v>106650</v>
      </c>
      <c r="XCQ292" s="5">
        <v>51975</v>
      </c>
      <c r="XCR292" s="11">
        <v>158625</v>
      </c>
      <c r="XCS292" s="18" t="s">
        <v>319</v>
      </c>
      <c r="XCT292" s="18"/>
      <c r="XCU292" s="18" t="s">
        <v>324</v>
      </c>
      <c r="XCV292" s="3" t="s">
        <v>19</v>
      </c>
      <c r="XCW292" s="4" t="s">
        <v>626</v>
      </c>
      <c r="XCX292" s="5">
        <v>106650</v>
      </c>
      <c r="XCY292" s="5">
        <v>51975</v>
      </c>
      <c r="XCZ292" s="11">
        <v>158625</v>
      </c>
      <c r="XDA292" s="18" t="s">
        <v>319</v>
      </c>
      <c r="XDB292" s="18"/>
      <c r="XDC292" s="18" t="s">
        <v>324</v>
      </c>
      <c r="XDD292" s="3" t="s">
        <v>19</v>
      </c>
      <c r="XDE292" s="4" t="s">
        <v>626</v>
      </c>
      <c r="XDF292" s="5">
        <v>106650</v>
      </c>
      <c r="XDG292" s="5">
        <v>51975</v>
      </c>
      <c r="XDH292" s="11">
        <v>158625</v>
      </c>
      <c r="XDI292" s="18" t="s">
        <v>319</v>
      </c>
      <c r="XDJ292" s="18"/>
      <c r="XDK292" s="18" t="s">
        <v>324</v>
      </c>
      <c r="XDL292" s="3" t="s">
        <v>19</v>
      </c>
      <c r="XDM292" s="4" t="s">
        <v>626</v>
      </c>
      <c r="XDN292" s="5">
        <v>106650</v>
      </c>
      <c r="XDO292" s="5">
        <v>51975</v>
      </c>
      <c r="XDP292" s="11">
        <v>158625</v>
      </c>
      <c r="XDQ292" s="18" t="s">
        <v>319</v>
      </c>
      <c r="XDR292" s="18"/>
      <c r="XDS292" s="18" t="s">
        <v>324</v>
      </c>
      <c r="XDT292" s="3" t="s">
        <v>19</v>
      </c>
      <c r="XDU292" s="4" t="s">
        <v>626</v>
      </c>
      <c r="XDV292" s="5">
        <v>106650</v>
      </c>
      <c r="XDW292" s="5">
        <v>51975</v>
      </c>
      <c r="XDX292" s="11">
        <v>158625</v>
      </c>
      <c r="XDY292" s="18" t="s">
        <v>319</v>
      </c>
      <c r="XDZ292" s="18"/>
      <c r="XEA292" s="18" t="s">
        <v>324</v>
      </c>
      <c r="XEB292" s="3" t="s">
        <v>19</v>
      </c>
      <c r="XEC292" s="4" t="s">
        <v>626</v>
      </c>
      <c r="XED292" s="5">
        <v>106650</v>
      </c>
      <c r="XEE292" s="5">
        <v>51975</v>
      </c>
      <c r="XEF292" s="11">
        <v>158625</v>
      </c>
      <c r="XEG292" s="18" t="s">
        <v>319</v>
      </c>
      <c r="XEH292" s="18"/>
      <c r="XEI292" s="18" t="s">
        <v>324</v>
      </c>
      <c r="XEJ292" s="3" t="s">
        <v>19</v>
      </c>
      <c r="XEK292" s="4" t="s">
        <v>626</v>
      </c>
      <c r="XEL292" s="5">
        <v>106650</v>
      </c>
      <c r="XEM292" s="5">
        <v>51975</v>
      </c>
      <c r="XEN292" s="11">
        <v>158625</v>
      </c>
      <c r="XEO292" s="18" t="s">
        <v>319</v>
      </c>
      <c r="XEP292" s="18"/>
      <c r="XEQ292" s="18" t="s">
        <v>324</v>
      </c>
      <c r="XER292" s="3" t="s">
        <v>19</v>
      </c>
      <c r="XES292" s="4" t="s">
        <v>626</v>
      </c>
      <c r="XET292" s="5">
        <v>106650</v>
      </c>
      <c r="XEU292" s="5">
        <v>51975</v>
      </c>
      <c r="XEV292" s="11">
        <v>158625</v>
      </c>
      <c r="XEW292" s="18" t="s">
        <v>319</v>
      </c>
      <c r="XEX292" s="18"/>
      <c r="XEY292" s="18" t="s">
        <v>324</v>
      </c>
      <c r="XEZ292" s="3" t="s">
        <v>19</v>
      </c>
      <c r="XFA292" s="4" t="s">
        <v>626</v>
      </c>
      <c r="XFB292" s="5">
        <v>106650</v>
      </c>
      <c r="XFC292" s="5">
        <v>51975</v>
      </c>
      <c r="XFD292" s="11">
        <v>158625</v>
      </c>
    </row>
    <row r="293" spans="1:16384" ht="45" x14ac:dyDescent="0.25">
      <c r="A293" s="18" t="s">
        <v>319</v>
      </c>
      <c r="B293" s="18" t="s">
        <v>591</v>
      </c>
      <c r="C293" s="18" t="s">
        <v>589</v>
      </c>
      <c r="D293" s="3" t="s">
        <v>20</v>
      </c>
      <c r="E293" s="4" t="s">
        <v>593</v>
      </c>
      <c r="F293" s="5">
        <v>7000</v>
      </c>
      <c r="G293" s="5"/>
      <c r="H293" s="11">
        <f t="shared" si="6"/>
        <v>7000</v>
      </c>
    </row>
    <row r="294" spans="1:16384" ht="45" x14ac:dyDescent="0.25">
      <c r="A294" s="18" t="s">
        <v>319</v>
      </c>
      <c r="B294" s="18" t="s">
        <v>591</v>
      </c>
      <c r="C294" s="18" t="s">
        <v>589</v>
      </c>
      <c r="D294" s="3" t="s">
        <v>23</v>
      </c>
      <c r="E294" s="4" t="s">
        <v>594</v>
      </c>
      <c r="F294" s="5">
        <f>5000+2000</f>
        <v>7000</v>
      </c>
      <c r="G294" s="5"/>
      <c r="H294" s="11">
        <f t="shared" si="6"/>
        <v>7000</v>
      </c>
    </row>
    <row r="295" spans="1:16384" ht="30" x14ac:dyDescent="0.25">
      <c r="A295" s="18" t="s">
        <v>319</v>
      </c>
      <c r="B295" s="18" t="s">
        <v>591</v>
      </c>
      <c r="C295" s="18" t="s">
        <v>589</v>
      </c>
      <c r="D295" s="3" t="s">
        <v>38</v>
      </c>
      <c r="E295" s="4" t="s">
        <v>595</v>
      </c>
      <c r="F295" s="5">
        <v>20000</v>
      </c>
      <c r="G295" s="5"/>
      <c r="H295" s="11">
        <f t="shared" si="6"/>
        <v>20000</v>
      </c>
    </row>
    <row r="296" spans="1:16384" ht="45" x14ac:dyDescent="0.25">
      <c r="A296" s="18" t="s">
        <v>319</v>
      </c>
      <c r="B296" s="18" t="s">
        <v>591</v>
      </c>
      <c r="C296" s="18" t="s">
        <v>589</v>
      </c>
      <c r="D296" s="3" t="s">
        <v>38</v>
      </c>
      <c r="E296" s="4" t="s">
        <v>596</v>
      </c>
      <c r="F296" s="5">
        <v>10000</v>
      </c>
      <c r="G296" s="5"/>
      <c r="H296" s="11">
        <f t="shared" si="6"/>
        <v>10000</v>
      </c>
    </row>
    <row r="297" spans="1:16384" ht="61.5" customHeight="1" x14ac:dyDescent="0.25">
      <c r="A297" s="18" t="s">
        <v>319</v>
      </c>
      <c r="B297" s="18" t="s">
        <v>591</v>
      </c>
      <c r="C297" s="18" t="s">
        <v>589</v>
      </c>
      <c r="D297" s="3" t="s">
        <v>38</v>
      </c>
      <c r="E297" s="4" t="s">
        <v>597</v>
      </c>
      <c r="F297" s="5">
        <v>15000</v>
      </c>
      <c r="G297" s="5"/>
      <c r="H297" s="11">
        <f t="shared" si="6"/>
        <v>15000</v>
      </c>
    </row>
    <row r="298" spans="1:16384" ht="45" x14ac:dyDescent="0.25">
      <c r="A298" s="18" t="s">
        <v>319</v>
      </c>
      <c r="B298" s="18" t="s">
        <v>591</v>
      </c>
      <c r="C298" s="18" t="s">
        <v>589</v>
      </c>
      <c r="D298" s="3" t="s">
        <v>38</v>
      </c>
      <c r="E298" s="4" t="s">
        <v>598</v>
      </c>
      <c r="F298" s="5">
        <v>15000</v>
      </c>
      <c r="G298" s="5"/>
      <c r="H298" s="11">
        <f t="shared" si="6"/>
        <v>15000</v>
      </c>
    </row>
    <row r="299" spans="1:16384" ht="45.75" customHeight="1" x14ac:dyDescent="0.25">
      <c r="A299" s="18" t="s">
        <v>319</v>
      </c>
      <c r="B299" s="18" t="s">
        <v>591</v>
      </c>
      <c r="C299" s="18" t="s">
        <v>589</v>
      </c>
      <c r="D299" s="3" t="s">
        <v>38</v>
      </c>
      <c r="E299" s="4" t="s">
        <v>599</v>
      </c>
      <c r="F299" s="5">
        <v>15000</v>
      </c>
      <c r="G299" s="5"/>
      <c r="H299" s="11">
        <f t="shared" si="6"/>
        <v>15000</v>
      </c>
    </row>
    <row r="300" spans="1:16384" ht="45" x14ac:dyDescent="0.25">
      <c r="A300" s="18" t="s">
        <v>319</v>
      </c>
      <c r="B300" s="18" t="s">
        <v>591</v>
      </c>
      <c r="C300" s="18" t="s">
        <v>589</v>
      </c>
      <c r="D300" s="3" t="s">
        <v>38</v>
      </c>
      <c r="E300" s="4" t="s">
        <v>600</v>
      </c>
      <c r="F300" s="5">
        <v>15000</v>
      </c>
      <c r="G300" s="5"/>
      <c r="H300" s="11">
        <f t="shared" si="6"/>
        <v>15000</v>
      </c>
    </row>
    <row r="301" spans="1:16384" x14ac:dyDescent="0.25">
      <c r="A301" s="18" t="s">
        <v>319</v>
      </c>
      <c r="B301" s="18" t="s">
        <v>591</v>
      </c>
      <c r="C301" s="18" t="s">
        <v>589</v>
      </c>
      <c r="D301" s="3" t="s">
        <v>39</v>
      </c>
      <c r="E301" s="4" t="s">
        <v>602</v>
      </c>
      <c r="F301" s="5">
        <v>15000</v>
      </c>
      <c r="G301" s="5">
        <v>10000</v>
      </c>
      <c r="H301" s="11">
        <f t="shared" si="6"/>
        <v>25000</v>
      </c>
    </row>
    <row r="302" spans="1:16384" ht="45.75" customHeight="1" x14ac:dyDescent="0.25">
      <c r="A302" s="18" t="s">
        <v>319</v>
      </c>
      <c r="B302" s="18"/>
      <c r="C302" s="18" t="s">
        <v>324</v>
      </c>
      <c r="D302" s="3" t="s">
        <v>19</v>
      </c>
      <c r="E302" s="4" t="s">
        <v>508</v>
      </c>
      <c r="F302" s="5">
        <v>112000</v>
      </c>
      <c r="G302" s="5"/>
      <c r="H302" s="11">
        <f t="shared" si="6"/>
        <v>112000</v>
      </c>
    </row>
    <row r="303" spans="1:16384" ht="45.75" customHeight="1" x14ac:dyDescent="0.25">
      <c r="A303" s="18" t="s">
        <v>319</v>
      </c>
      <c r="B303" s="18"/>
      <c r="C303" s="18" t="s">
        <v>324</v>
      </c>
      <c r="D303" s="3" t="s">
        <v>19</v>
      </c>
      <c r="E303" s="4" t="s">
        <v>325</v>
      </c>
      <c r="F303" s="5">
        <v>86000</v>
      </c>
      <c r="G303" s="5"/>
      <c r="H303" s="11">
        <f t="shared" si="6"/>
        <v>86000</v>
      </c>
    </row>
    <row r="304" spans="1:16384" ht="45.75" customHeight="1" x14ac:dyDescent="0.25">
      <c r="A304" s="18" t="s">
        <v>319</v>
      </c>
      <c r="B304" s="18"/>
      <c r="C304" s="18" t="s">
        <v>324</v>
      </c>
      <c r="D304" s="3" t="s">
        <v>19</v>
      </c>
      <c r="E304" s="4" t="s">
        <v>626</v>
      </c>
      <c r="F304" s="5">
        <v>106650</v>
      </c>
      <c r="G304" s="5">
        <v>51975</v>
      </c>
      <c r="H304" s="11">
        <v>158625</v>
      </c>
    </row>
    <row r="305" spans="1:8" ht="49.5" customHeight="1" x14ac:dyDescent="0.25">
      <c r="A305" s="18" t="s">
        <v>319</v>
      </c>
      <c r="B305" s="18"/>
      <c r="C305" s="18" t="s">
        <v>324</v>
      </c>
      <c r="D305" s="3" t="s">
        <v>19</v>
      </c>
      <c r="E305" s="4" t="s">
        <v>326</v>
      </c>
      <c r="F305" s="5">
        <v>40000</v>
      </c>
      <c r="G305" s="5"/>
      <c r="H305" s="11">
        <f t="shared" si="6"/>
        <v>40000</v>
      </c>
    </row>
    <row r="306" spans="1:8" ht="45.75" customHeight="1" x14ac:dyDescent="0.25">
      <c r="A306" s="18" t="s">
        <v>319</v>
      </c>
      <c r="B306" s="18"/>
      <c r="C306" s="18" t="s">
        <v>324</v>
      </c>
      <c r="D306" s="3" t="s">
        <v>20</v>
      </c>
      <c r="E306" s="4" t="s">
        <v>327</v>
      </c>
      <c r="F306" s="5">
        <v>10000</v>
      </c>
      <c r="G306" s="5"/>
      <c r="H306" s="11">
        <f t="shared" si="6"/>
        <v>10000</v>
      </c>
    </row>
    <row r="307" spans="1:8" ht="45" x14ac:dyDescent="0.25">
      <c r="A307" s="18" t="s">
        <v>319</v>
      </c>
      <c r="B307" s="18"/>
      <c r="C307" s="18" t="s">
        <v>324</v>
      </c>
      <c r="D307" s="3" t="s">
        <v>23</v>
      </c>
      <c r="E307" s="4" t="s">
        <v>328</v>
      </c>
      <c r="F307" s="5">
        <v>5000</v>
      </c>
      <c r="G307" s="5"/>
      <c r="H307" s="11">
        <f t="shared" si="6"/>
        <v>5000</v>
      </c>
    </row>
    <row r="308" spans="1:8" ht="60" x14ac:dyDescent="0.25">
      <c r="A308" s="18" t="s">
        <v>319</v>
      </c>
      <c r="B308" s="18"/>
      <c r="C308" s="18" t="s">
        <v>324</v>
      </c>
      <c r="D308" s="3" t="s">
        <v>24</v>
      </c>
      <c r="E308" s="4" t="s">
        <v>329</v>
      </c>
      <c r="F308" s="5">
        <v>5000</v>
      </c>
      <c r="G308" s="5"/>
      <c r="H308" s="11">
        <f t="shared" ref="H308:H371" si="7">F308+G308</f>
        <v>5000</v>
      </c>
    </row>
    <row r="309" spans="1:8" ht="75" x14ac:dyDescent="0.25">
      <c r="A309" s="18" t="s">
        <v>319</v>
      </c>
      <c r="B309" s="18"/>
      <c r="C309" s="18" t="s">
        <v>324</v>
      </c>
      <c r="D309" s="3" t="s">
        <v>24</v>
      </c>
      <c r="E309" s="4" t="s">
        <v>330</v>
      </c>
      <c r="F309" s="5">
        <v>5000</v>
      </c>
      <c r="G309" s="5"/>
      <c r="H309" s="11">
        <f t="shared" si="7"/>
        <v>5000</v>
      </c>
    </row>
    <row r="310" spans="1:8" ht="30" x14ac:dyDescent="0.25">
      <c r="A310" s="18" t="s">
        <v>319</v>
      </c>
      <c r="B310" s="18"/>
      <c r="C310" s="18" t="s">
        <v>324</v>
      </c>
      <c r="D310" s="156" t="s">
        <v>37</v>
      </c>
      <c r="E310" s="157" t="s">
        <v>331</v>
      </c>
      <c r="F310" s="5">
        <v>15000</v>
      </c>
      <c r="G310" s="5"/>
      <c r="H310" s="11">
        <f t="shared" si="7"/>
        <v>15000</v>
      </c>
    </row>
    <row r="311" spans="1:8" ht="60" x14ac:dyDescent="0.25">
      <c r="A311" s="18" t="s">
        <v>319</v>
      </c>
      <c r="B311" s="18"/>
      <c r="C311" s="18" t="s">
        <v>324</v>
      </c>
      <c r="D311" s="3" t="s">
        <v>27</v>
      </c>
      <c r="E311" s="4" t="s">
        <v>332</v>
      </c>
      <c r="F311" s="5">
        <v>10000</v>
      </c>
      <c r="G311" s="5"/>
      <c r="H311" s="11">
        <f t="shared" si="7"/>
        <v>10000</v>
      </c>
    </row>
    <row r="312" spans="1:8" ht="45" x14ac:dyDescent="0.25">
      <c r="A312" s="18" t="s">
        <v>319</v>
      </c>
      <c r="B312" s="18"/>
      <c r="C312" s="18" t="s">
        <v>324</v>
      </c>
      <c r="D312" s="3" t="s">
        <v>45</v>
      </c>
      <c r="E312" s="4" t="s">
        <v>333</v>
      </c>
      <c r="F312" s="5">
        <v>60000</v>
      </c>
      <c r="G312" s="5"/>
      <c r="H312" s="11">
        <f t="shared" si="7"/>
        <v>60000</v>
      </c>
    </row>
    <row r="313" spans="1:8" x14ac:dyDescent="0.25">
      <c r="A313" s="18" t="s">
        <v>319</v>
      </c>
      <c r="B313" s="18"/>
      <c r="C313" s="18" t="s">
        <v>601</v>
      </c>
      <c r="D313" s="3" t="s">
        <v>19</v>
      </c>
      <c r="E313" s="4" t="s">
        <v>320</v>
      </c>
      <c r="F313" s="5">
        <v>87096</v>
      </c>
      <c r="G313" s="5">
        <v>51967</v>
      </c>
      <c r="H313" s="11">
        <f t="shared" si="7"/>
        <v>139063</v>
      </c>
    </row>
    <row r="314" spans="1:8" ht="45" x14ac:dyDescent="0.25">
      <c r="A314" s="18" t="s">
        <v>319</v>
      </c>
      <c r="B314" s="18"/>
      <c r="C314" s="18" t="s">
        <v>601</v>
      </c>
      <c r="D314" s="3" t="s">
        <v>23</v>
      </c>
      <c r="E314" s="4" t="s">
        <v>321</v>
      </c>
      <c r="F314" s="5">
        <f>500+1500+1500+500</f>
        <v>4000</v>
      </c>
      <c r="G314" s="5"/>
      <c r="H314" s="11">
        <f t="shared" si="7"/>
        <v>4000</v>
      </c>
    </row>
    <row r="315" spans="1:8" ht="30" x14ac:dyDescent="0.25">
      <c r="A315" s="18" t="s">
        <v>319</v>
      </c>
      <c r="B315" s="18"/>
      <c r="C315" s="18" t="s">
        <v>601</v>
      </c>
      <c r="D315" s="3" t="s">
        <v>24</v>
      </c>
      <c r="E315" s="4" t="s">
        <v>322</v>
      </c>
      <c r="F315" s="5">
        <f>3000+1500</f>
        <v>4500</v>
      </c>
      <c r="G315" s="5"/>
      <c r="H315" s="11">
        <f t="shared" si="7"/>
        <v>4500</v>
      </c>
    </row>
    <row r="316" spans="1:8" ht="60" x14ac:dyDescent="0.25">
      <c r="A316" s="18" t="s">
        <v>319</v>
      </c>
      <c r="B316" s="18"/>
      <c r="C316" s="18" t="s">
        <v>601</v>
      </c>
      <c r="D316" s="156" t="s">
        <v>37</v>
      </c>
      <c r="E316" s="157" t="s">
        <v>323</v>
      </c>
      <c r="F316" s="5">
        <v>15000</v>
      </c>
      <c r="G316" s="5"/>
      <c r="H316" s="11">
        <f t="shared" si="7"/>
        <v>15000</v>
      </c>
    </row>
    <row r="317" spans="1:8" ht="48.75" customHeight="1" x14ac:dyDescent="0.25">
      <c r="A317" s="18" t="s">
        <v>319</v>
      </c>
      <c r="B317" s="18"/>
      <c r="C317" s="18" t="s">
        <v>601</v>
      </c>
      <c r="D317" s="3" t="s">
        <v>40</v>
      </c>
      <c r="E317" s="4" t="s">
        <v>489</v>
      </c>
      <c r="F317" s="7"/>
      <c r="G317" s="7"/>
      <c r="H317" s="11">
        <f t="shared" si="7"/>
        <v>0</v>
      </c>
    </row>
    <row r="318" spans="1:8" x14ac:dyDescent="0.25">
      <c r="A318" s="18" t="s">
        <v>319</v>
      </c>
      <c r="B318" s="18" t="s">
        <v>199</v>
      </c>
      <c r="C318" s="18" t="s">
        <v>268</v>
      </c>
      <c r="D318" s="18"/>
      <c r="E318" s="10" t="s">
        <v>375</v>
      </c>
      <c r="F318" s="8"/>
      <c r="G318" s="8"/>
      <c r="H318" s="11">
        <f t="shared" si="7"/>
        <v>0</v>
      </c>
    </row>
    <row r="319" spans="1:8" x14ac:dyDescent="0.25">
      <c r="A319" s="18" t="s">
        <v>6</v>
      </c>
      <c r="B319" s="18" t="s">
        <v>50</v>
      </c>
      <c r="C319" s="18" t="s">
        <v>49</v>
      </c>
      <c r="D319" s="3" t="s">
        <v>38</v>
      </c>
      <c r="E319" s="10" t="s">
        <v>51</v>
      </c>
      <c r="F319" s="8"/>
      <c r="G319" s="8">
        <v>10000</v>
      </c>
      <c r="H319" s="11">
        <f t="shared" si="7"/>
        <v>10000</v>
      </c>
    </row>
    <row r="320" spans="1:8" ht="30" x14ac:dyDescent="0.25">
      <c r="A320" s="18" t="s">
        <v>6</v>
      </c>
      <c r="B320" s="18" t="s">
        <v>50</v>
      </c>
      <c r="C320" s="18" t="s">
        <v>49</v>
      </c>
      <c r="D320" s="3" t="s">
        <v>42</v>
      </c>
      <c r="E320" s="10" t="s">
        <v>509</v>
      </c>
      <c r="F320" s="8"/>
      <c r="G320" s="8">
        <v>1000</v>
      </c>
      <c r="H320" s="11">
        <f t="shared" si="7"/>
        <v>1000</v>
      </c>
    </row>
    <row r="321" spans="1:8" ht="30" x14ac:dyDescent="0.25">
      <c r="A321" s="18" t="s">
        <v>6</v>
      </c>
      <c r="B321" s="18" t="s">
        <v>50</v>
      </c>
      <c r="C321" s="18" t="s">
        <v>49</v>
      </c>
      <c r="D321" s="3" t="s">
        <v>45</v>
      </c>
      <c r="E321" s="10" t="s">
        <v>52</v>
      </c>
      <c r="F321" s="8"/>
      <c r="G321" s="8">
        <v>2000</v>
      </c>
      <c r="H321" s="11">
        <f t="shared" si="7"/>
        <v>2000</v>
      </c>
    </row>
    <row r="322" spans="1:8" ht="30" x14ac:dyDescent="0.25">
      <c r="A322" s="18" t="s">
        <v>6</v>
      </c>
      <c r="B322" s="18" t="s">
        <v>50</v>
      </c>
      <c r="C322" s="18" t="s">
        <v>49</v>
      </c>
      <c r="D322" s="3" t="s">
        <v>45</v>
      </c>
      <c r="E322" s="10" t="s">
        <v>53</v>
      </c>
      <c r="F322" s="8"/>
      <c r="G322" s="8">
        <v>10000</v>
      </c>
      <c r="H322" s="11">
        <f t="shared" si="7"/>
        <v>10000</v>
      </c>
    </row>
    <row r="323" spans="1:8" ht="30" x14ac:dyDescent="0.25">
      <c r="A323" s="18" t="s">
        <v>6</v>
      </c>
      <c r="B323" s="18" t="s">
        <v>50</v>
      </c>
      <c r="C323" s="18" t="s">
        <v>49</v>
      </c>
      <c r="D323" s="3" t="s">
        <v>23</v>
      </c>
      <c r="E323" s="10" t="s">
        <v>510</v>
      </c>
      <c r="F323" s="8"/>
      <c r="G323" s="8">
        <v>5000</v>
      </c>
      <c r="H323" s="11">
        <f t="shared" si="7"/>
        <v>5000</v>
      </c>
    </row>
    <row r="324" spans="1:8" ht="46.5" customHeight="1" x14ac:dyDescent="0.25">
      <c r="A324" s="18" t="s">
        <v>121</v>
      </c>
      <c r="B324" s="18" t="s">
        <v>87</v>
      </c>
      <c r="C324" s="18" t="s">
        <v>88</v>
      </c>
      <c r="D324" s="3" t="s">
        <v>19</v>
      </c>
      <c r="E324" s="10" t="s">
        <v>511</v>
      </c>
      <c r="F324" s="5">
        <v>40000</v>
      </c>
      <c r="G324" s="5">
        <v>39000</v>
      </c>
      <c r="H324" s="6">
        <f t="shared" si="7"/>
        <v>79000</v>
      </c>
    </row>
    <row r="325" spans="1:8" ht="45" x14ac:dyDescent="0.25">
      <c r="A325" s="18" t="s">
        <v>121</v>
      </c>
      <c r="B325" s="18" t="s">
        <v>87</v>
      </c>
      <c r="C325" s="18" t="s">
        <v>88</v>
      </c>
      <c r="D325" s="3" t="s">
        <v>20</v>
      </c>
      <c r="E325" s="10" t="s">
        <v>89</v>
      </c>
      <c r="F325" s="5">
        <v>10200</v>
      </c>
      <c r="G325" s="5">
        <v>173</v>
      </c>
      <c r="H325" s="6">
        <f t="shared" si="7"/>
        <v>10373</v>
      </c>
    </row>
    <row r="326" spans="1:8" ht="75" x14ac:dyDescent="0.25">
      <c r="A326" s="18" t="s">
        <v>121</v>
      </c>
      <c r="B326" s="18" t="s">
        <v>87</v>
      </c>
      <c r="C326" s="18" t="s">
        <v>88</v>
      </c>
      <c r="D326" s="3" t="s">
        <v>22</v>
      </c>
      <c r="E326" s="10" t="s">
        <v>90</v>
      </c>
      <c r="F326" s="5">
        <v>75000</v>
      </c>
      <c r="G326" s="5">
        <v>46000</v>
      </c>
      <c r="H326" s="6">
        <f t="shared" si="7"/>
        <v>121000</v>
      </c>
    </row>
    <row r="327" spans="1:8" ht="90" customHeight="1" x14ac:dyDescent="0.25">
      <c r="A327" s="18" t="s">
        <v>121</v>
      </c>
      <c r="B327" s="18" t="s">
        <v>87</v>
      </c>
      <c r="C327" s="18" t="s">
        <v>88</v>
      </c>
      <c r="D327" s="3" t="s">
        <v>22</v>
      </c>
      <c r="E327" s="10" t="s">
        <v>512</v>
      </c>
      <c r="F327" s="5">
        <v>75500</v>
      </c>
      <c r="G327" s="5">
        <v>46000</v>
      </c>
      <c r="H327" s="6">
        <f t="shared" si="7"/>
        <v>121500</v>
      </c>
    </row>
    <row r="328" spans="1:8" ht="30" x14ac:dyDescent="0.25">
      <c r="A328" s="18" t="s">
        <v>121</v>
      </c>
      <c r="B328" s="18" t="s">
        <v>87</v>
      </c>
      <c r="C328" s="18" t="s">
        <v>88</v>
      </c>
      <c r="D328" s="3" t="s">
        <v>23</v>
      </c>
      <c r="E328" s="10" t="s">
        <v>513</v>
      </c>
      <c r="F328" s="5"/>
      <c r="G328" s="5">
        <v>3000</v>
      </c>
      <c r="H328" s="6">
        <f t="shared" si="7"/>
        <v>3000</v>
      </c>
    </row>
    <row r="329" spans="1:8" ht="60.75" customHeight="1" x14ac:dyDescent="0.25">
      <c r="A329" s="18" t="s">
        <v>121</v>
      </c>
      <c r="B329" s="18" t="s">
        <v>87</v>
      </c>
      <c r="C329" s="18" t="s">
        <v>88</v>
      </c>
      <c r="D329" s="3" t="s">
        <v>24</v>
      </c>
      <c r="E329" s="10" t="s">
        <v>91</v>
      </c>
      <c r="F329" s="5"/>
      <c r="G329" s="5">
        <v>3000</v>
      </c>
      <c r="H329" s="6">
        <f t="shared" si="7"/>
        <v>3000</v>
      </c>
    </row>
    <row r="330" spans="1:8" ht="93" customHeight="1" x14ac:dyDescent="0.25">
      <c r="A330" s="18" t="s">
        <v>121</v>
      </c>
      <c r="B330" s="18" t="s">
        <v>87</v>
      </c>
      <c r="C330" s="18" t="s">
        <v>88</v>
      </c>
      <c r="D330" s="156" t="s">
        <v>37</v>
      </c>
      <c r="E330" s="157" t="s">
        <v>405</v>
      </c>
      <c r="F330" s="5"/>
      <c r="G330" s="8">
        <v>14103</v>
      </c>
      <c r="H330" s="11">
        <f t="shared" si="7"/>
        <v>14103</v>
      </c>
    </row>
    <row r="331" spans="1:8" ht="48.75" customHeight="1" x14ac:dyDescent="0.25">
      <c r="A331" s="18" t="s">
        <v>121</v>
      </c>
      <c r="B331" s="18" t="s">
        <v>87</v>
      </c>
      <c r="C331" s="18" t="s">
        <v>88</v>
      </c>
      <c r="D331" s="156" t="s">
        <v>37</v>
      </c>
      <c r="E331" s="157" t="s">
        <v>92</v>
      </c>
      <c r="F331" s="5"/>
      <c r="G331" s="5">
        <v>22250</v>
      </c>
      <c r="H331" s="6">
        <f t="shared" si="7"/>
        <v>22250</v>
      </c>
    </row>
    <row r="332" spans="1:8" ht="30" x14ac:dyDescent="0.25">
      <c r="A332" s="18" t="s">
        <v>121</v>
      </c>
      <c r="B332" s="18" t="s">
        <v>87</v>
      </c>
      <c r="C332" s="18" t="s">
        <v>88</v>
      </c>
      <c r="D332" s="156" t="s">
        <v>37</v>
      </c>
      <c r="E332" s="157" t="s">
        <v>93</v>
      </c>
      <c r="F332" s="5"/>
      <c r="G332" s="5">
        <v>2800</v>
      </c>
      <c r="H332" s="6">
        <f t="shared" si="7"/>
        <v>2800</v>
      </c>
    </row>
    <row r="333" spans="1:8" ht="60" x14ac:dyDescent="0.25">
      <c r="A333" s="18" t="s">
        <v>121</v>
      </c>
      <c r="B333" s="18" t="s">
        <v>87</v>
      </c>
      <c r="C333" s="18" t="s">
        <v>88</v>
      </c>
      <c r="D333" s="3" t="s">
        <v>25</v>
      </c>
      <c r="E333" s="10" t="s">
        <v>94</v>
      </c>
      <c r="F333" s="5"/>
      <c r="G333" s="5">
        <v>4349</v>
      </c>
      <c r="H333" s="6">
        <f t="shared" si="7"/>
        <v>4349</v>
      </c>
    </row>
    <row r="334" spans="1:8" ht="30" x14ac:dyDescent="0.25">
      <c r="A334" s="18" t="s">
        <v>121</v>
      </c>
      <c r="B334" s="18" t="s">
        <v>87</v>
      </c>
      <c r="C334" s="18" t="s">
        <v>88</v>
      </c>
      <c r="D334" s="3" t="s">
        <v>26</v>
      </c>
      <c r="E334" s="155" t="s">
        <v>514</v>
      </c>
      <c r="F334" s="5"/>
      <c r="G334" s="5">
        <v>1000</v>
      </c>
      <c r="H334" s="6">
        <f t="shared" si="7"/>
        <v>1000</v>
      </c>
    </row>
    <row r="335" spans="1:8" ht="30" x14ac:dyDescent="0.25">
      <c r="A335" s="18" t="s">
        <v>121</v>
      </c>
      <c r="B335" s="18" t="s">
        <v>87</v>
      </c>
      <c r="C335" s="18" t="s">
        <v>88</v>
      </c>
      <c r="D335" s="3" t="s">
        <v>27</v>
      </c>
      <c r="E335" s="10" t="s">
        <v>95</v>
      </c>
      <c r="F335" s="5"/>
      <c r="G335" s="5">
        <v>3000</v>
      </c>
      <c r="H335" s="6">
        <f t="shared" si="7"/>
        <v>3000</v>
      </c>
    </row>
    <row r="336" spans="1:8" ht="45" x14ac:dyDescent="0.25">
      <c r="A336" s="18" t="s">
        <v>121</v>
      </c>
      <c r="B336" s="18" t="s">
        <v>87</v>
      </c>
      <c r="C336" s="18" t="s">
        <v>88</v>
      </c>
      <c r="D336" s="3" t="s">
        <v>37</v>
      </c>
      <c r="E336" s="10" t="s">
        <v>96</v>
      </c>
      <c r="F336" s="5"/>
      <c r="G336" s="5">
        <v>2000</v>
      </c>
      <c r="H336" s="6">
        <f t="shared" si="7"/>
        <v>2000</v>
      </c>
    </row>
    <row r="337" spans="1:8" ht="30" x14ac:dyDescent="0.25">
      <c r="A337" s="18" t="s">
        <v>121</v>
      </c>
      <c r="B337" s="18" t="s">
        <v>87</v>
      </c>
      <c r="C337" s="18" t="s">
        <v>88</v>
      </c>
      <c r="D337" s="3" t="s">
        <v>37</v>
      </c>
      <c r="E337" s="10" t="s">
        <v>97</v>
      </c>
      <c r="F337" s="5"/>
      <c r="G337" s="5">
        <v>4000</v>
      </c>
      <c r="H337" s="6">
        <f t="shared" si="7"/>
        <v>4000</v>
      </c>
    </row>
    <row r="338" spans="1:8" x14ac:dyDescent="0.25">
      <c r="A338" s="18" t="s">
        <v>121</v>
      </c>
      <c r="B338" s="18" t="s">
        <v>87</v>
      </c>
      <c r="C338" s="18" t="s">
        <v>88</v>
      </c>
      <c r="D338" s="3" t="s">
        <v>38</v>
      </c>
      <c r="E338" s="10" t="s">
        <v>98</v>
      </c>
      <c r="F338" s="5"/>
      <c r="G338" s="5">
        <v>4000</v>
      </c>
      <c r="H338" s="6">
        <f t="shared" si="7"/>
        <v>4000</v>
      </c>
    </row>
    <row r="339" spans="1:8" ht="75" x14ac:dyDescent="0.25">
      <c r="A339" s="18" t="s">
        <v>121</v>
      </c>
      <c r="B339" s="18" t="s">
        <v>87</v>
      </c>
      <c r="C339" s="18" t="s">
        <v>88</v>
      </c>
      <c r="D339" s="3" t="s">
        <v>39</v>
      </c>
      <c r="E339" s="10" t="s">
        <v>99</v>
      </c>
      <c r="F339" s="7"/>
      <c r="G339" s="7"/>
      <c r="H339" s="6">
        <f t="shared" si="7"/>
        <v>0</v>
      </c>
    </row>
    <row r="340" spans="1:8" ht="30" x14ac:dyDescent="0.25">
      <c r="A340" s="18" t="s">
        <v>121</v>
      </c>
      <c r="B340" s="18" t="s">
        <v>87</v>
      </c>
      <c r="C340" s="18" t="s">
        <v>88</v>
      </c>
      <c r="D340" s="3" t="s">
        <v>40</v>
      </c>
      <c r="E340" s="10" t="s">
        <v>100</v>
      </c>
      <c r="F340" s="7"/>
      <c r="G340" s="7"/>
      <c r="H340" s="6">
        <f t="shared" si="7"/>
        <v>0</v>
      </c>
    </row>
    <row r="341" spans="1:8" ht="45" x14ac:dyDescent="0.25">
      <c r="A341" s="18" t="s">
        <v>121</v>
      </c>
      <c r="B341" s="18" t="s">
        <v>87</v>
      </c>
      <c r="C341" s="18" t="s">
        <v>88</v>
      </c>
      <c r="D341" s="3" t="s">
        <v>41</v>
      </c>
      <c r="E341" s="10" t="s">
        <v>101</v>
      </c>
      <c r="F341" s="7"/>
      <c r="G341" s="7"/>
      <c r="H341" s="6">
        <f t="shared" si="7"/>
        <v>0</v>
      </c>
    </row>
    <row r="342" spans="1:8" ht="105" x14ac:dyDescent="0.25">
      <c r="A342" s="18" t="s">
        <v>6</v>
      </c>
      <c r="B342" s="18" t="s">
        <v>55</v>
      </c>
      <c r="C342" s="18" t="s">
        <v>54</v>
      </c>
      <c r="D342" s="3" t="s">
        <v>19</v>
      </c>
      <c r="E342" s="10" t="s">
        <v>515</v>
      </c>
      <c r="F342" s="5">
        <v>80000</v>
      </c>
      <c r="G342" s="5">
        <v>20000</v>
      </c>
      <c r="H342" s="6">
        <f t="shared" si="7"/>
        <v>100000</v>
      </c>
    </row>
    <row r="343" spans="1:8" ht="45" x14ac:dyDescent="0.25">
      <c r="A343" s="18" t="s">
        <v>6</v>
      </c>
      <c r="B343" s="18" t="s">
        <v>55</v>
      </c>
      <c r="C343" s="18" t="s">
        <v>54</v>
      </c>
      <c r="D343" s="3" t="s">
        <v>20</v>
      </c>
      <c r="E343" s="10" t="s">
        <v>365</v>
      </c>
      <c r="F343" s="7"/>
      <c r="G343" s="7"/>
      <c r="H343" s="12">
        <f t="shared" si="7"/>
        <v>0</v>
      </c>
    </row>
    <row r="344" spans="1:8" ht="90" x14ac:dyDescent="0.25">
      <c r="A344" s="18" t="s">
        <v>6</v>
      </c>
      <c r="B344" s="18" t="s">
        <v>55</v>
      </c>
      <c r="C344" s="18" t="s">
        <v>54</v>
      </c>
      <c r="D344" s="3" t="s">
        <v>22</v>
      </c>
      <c r="E344" s="10" t="s">
        <v>56</v>
      </c>
      <c r="F344" s="5">
        <v>120000</v>
      </c>
      <c r="G344" s="5"/>
      <c r="H344" s="6">
        <f t="shared" si="7"/>
        <v>120000</v>
      </c>
    </row>
    <row r="345" spans="1:8" ht="120" x14ac:dyDescent="0.25">
      <c r="A345" s="18" t="s">
        <v>6</v>
      </c>
      <c r="B345" s="18" t="s">
        <v>55</v>
      </c>
      <c r="C345" s="18" t="s">
        <v>54</v>
      </c>
      <c r="D345" s="3" t="s">
        <v>23</v>
      </c>
      <c r="E345" s="10" t="s">
        <v>516</v>
      </c>
      <c r="F345" s="5"/>
      <c r="G345" s="5">
        <v>50000</v>
      </c>
      <c r="H345" s="6">
        <f t="shared" si="7"/>
        <v>50000</v>
      </c>
    </row>
    <row r="346" spans="1:8" ht="75" x14ac:dyDescent="0.25">
      <c r="A346" s="18" t="s">
        <v>6</v>
      </c>
      <c r="B346" s="18" t="s">
        <v>55</v>
      </c>
      <c r="C346" s="18" t="s">
        <v>54</v>
      </c>
      <c r="D346" s="3" t="s">
        <v>27</v>
      </c>
      <c r="E346" s="10" t="s">
        <v>57</v>
      </c>
      <c r="F346" s="5"/>
      <c r="G346" s="7">
        <v>300</v>
      </c>
      <c r="H346" s="6">
        <f t="shared" si="7"/>
        <v>300</v>
      </c>
    </row>
    <row r="347" spans="1:8" ht="45" x14ac:dyDescent="0.25">
      <c r="A347" s="18" t="s">
        <v>6</v>
      </c>
      <c r="B347" s="18" t="s">
        <v>55</v>
      </c>
      <c r="C347" s="18" t="s">
        <v>54</v>
      </c>
      <c r="D347" s="3" t="s">
        <v>28</v>
      </c>
      <c r="E347" s="10" t="s">
        <v>58</v>
      </c>
      <c r="F347" s="7"/>
      <c r="G347" s="7"/>
      <c r="H347" s="6">
        <f t="shared" si="7"/>
        <v>0</v>
      </c>
    </row>
    <row r="348" spans="1:8" ht="45" x14ac:dyDescent="0.25">
      <c r="A348" s="18" t="s">
        <v>6</v>
      </c>
      <c r="B348" s="18" t="s">
        <v>55</v>
      </c>
      <c r="C348" s="18" t="s">
        <v>54</v>
      </c>
      <c r="D348" s="3" t="s">
        <v>37</v>
      </c>
      <c r="E348" s="10" t="s">
        <v>59</v>
      </c>
      <c r="F348" s="5"/>
      <c r="G348" s="5">
        <v>1500</v>
      </c>
      <c r="H348" s="6">
        <f t="shared" si="7"/>
        <v>1500</v>
      </c>
    </row>
    <row r="349" spans="1:8" ht="75" x14ac:dyDescent="0.25">
      <c r="A349" s="18" t="s">
        <v>6</v>
      </c>
      <c r="B349" s="18" t="s">
        <v>55</v>
      </c>
      <c r="C349" s="18" t="s">
        <v>54</v>
      </c>
      <c r="D349" s="3" t="s">
        <v>37</v>
      </c>
      <c r="E349" s="10" t="s">
        <v>60</v>
      </c>
      <c r="F349" s="7"/>
      <c r="G349" s="7"/>
      <c r="H349" s="6">
        <f t="shared" si="7"/>
        <v>0</v>
      </c>
    </row>
    <row r="350" spans="1:8" ht="60" x14ac:dyDescent="0.25">
      <c r="A350" s="18" t="s">
        <v>6</v>
      </c>
      <c r="B350" s="18" t="s">
        <v>55</v>
      </c>
      <c r="C350" s="18" t="s">
        <v>54</v>
      </c>
      <c r="D350" s="3" t="s">
        <v>40</v>
      </c>
      <c r="E350" s="10" t="s">
        <v>61</v>
      </c>
      <c r="F350" s="7"/>
      <c r="G350" s="7"/>
      <c r="H350" s="6">
        <f t="shared" si="7"/>
        <v>0</v>
      </c>
    </row>
    <row r="351" spans="1:8" x14ac:dyDescent="0.25">
      <c r="A351" s="18" t="s">
        <v>6</v>
      </c>
      <c r="B351" s="18" t="s">
        <v>47</v>
      </c>
      <c r="C351" s="18" t="s">
        <v>48</v>
      </c>
      <c r="D351" s="3" t="s">
        <v>20</v>
      </c>
      <c r="E351" s="10" t="s">
        <v>517</v>
      </c>
      <c r="F351" s="8">
        <v>6000</v>
      </c>
      <c r="G351" s="8">
        <v>0</v>
      </c>
      <c r="H351" s="11">
        <f t="shared" si="7"/>
        <v>6000</v>
      </c>
    </row>
    <row r="352" spans="1:8" ht="75" x14ac:dyDescent="0.25">
      <c r="A352" s="18" t="s">
        <v>6</v>
      </c>
      <c r="B352" s="18" t="s">
        <v>47</v>
      </c>
      <c r="C352" s="18" t="s">
        <v>48</v>
      </c>
      <c r="D352" s="3" t="s">
        <v>22</v>
      </c>
      <c r="E352" s="10" t="s">
        <v>299</v>
      </c>
      <c r="F352" s="8">
        <v>8000</v>
      </c>
      <c r="G352" s="8">
        <v>0</v>
      </c>
      <c r="H352" s="11">
        <f t="shared" si="7"/>
        <v>8000</v>
      </c>
    </row>
    <row r="353" spans="1:8" ht="60" x14ac:dyDescent="0.25">
      <c r="A353" s="18" t="s">
        <v>6</v>
      </c>
      <c r="B353" s="18" t="s">
        <v>47</v>
      </c>
      <c r="C353" s="18" t="s">
        <v>48</v>
      </c>
      <c r="D353" s="3" t="s">
        <v>19</v>
      </c>
      <c r="E353" s="10" t="s">
        <v>301</v>
      </c>
      <c r="F353" s="8">
        <v>60000</v>
      </c>
      <c r="G353" s="8">
        <v>20000</v>
      </c>
      <c r="H353" s="11">
        <f t="shared" si="7"/>
        <v>80000</v>
      </c>
    </row>
    <row r="354" spans="1:8" ht="60" x14ac:dyDescent="0.25">
      <c r="A354" s="18" t="s">
        <v>6</v>
      </c>
      <c r="B354" s="18" t="s">
        <v>47</v>
      </c>
      <c r="C354" s="18" t="s">
        <v>48</v>
      </c>
      <c r="D354" s="3" t="s">
        <v>39</v>
      </c>
      <c r="E354" s="10" t="s">
        <v>298</v>
      </c>
      <c r="F354" s="7"/>
      <c r="G354" s="7"/>
      <c r="H354" s="6">
        <f t="shared" si="7"/>
        <v>0</v>
      </c>
    </row>
    <row r="355" spans="1:8" ht="30" x14ac:dyDescent="0.25">
      <c r="A355" s="18" t="s">
        <v>6</v>
      </c>
      <c r="B355" s="18" t="s">
        <v>47</v>
      </c>
      <c r="C355" s="18" t="s">
        <v>48</v>
      </c>
      <c r="D355" s="3" t="s">
        <v>26</v>
      </c>
      <c r="E355" s="10" t="s">
        <v>297</v>
      </c>
      <c r="F355" s="7"/>
      <c r="G355" s="7"/>
      <c r="H355" s="6">
        <f t="shared" si="7"/>
        <v>0</v>
      </c>
    </row>
    <row r="356" spans="1:8" ht="45" x14ac:dyDescent="0.25">
      <c r="A356" s="18" t="s">
        <v>6</v>
      </c>
      <c r="B356" s="18" t="s">
        <v>47</v>
      </c>
      <c r="C356" s="18" t="s">
        <v>48</v>
      </c>
      <c r="D356" s="3" t="s">
        <v>23</v>
      </c>
      <c r="E356" s="10" t="s">
        <v>300</v>
      </c>
      <c r="F356" s="7"/>
      <c r="G356" s="7"/>
      <c r="H356" s="6">
        <f t="shared" si="7"/>
        <v>0</v>
      </c>
    </row>
    <row r="357" spans="1:8" ht="45" x14ac:dyDescent="0.25">
      <c r="A357" s="18" t="s">
        <v>6</v>
      </c>
      <c r="B357" s="18" t="s">
        <v>62</v>
      </c>
      <c r="C357" s="18" t="s">
        <v>63</v>
      </c>
      <c r="D357" s="3" t="s">
        <v>19</v>
      </c>
      <c r="E357" s="10" t="s">
        <v>9</v>
      </c>
      <c r="F357" s="5">
        <v>80000</v>
      </c>
      <c r="G357" s="4">
        <v>40000</v>
      </c>
      <c r="H357" s="6">
        <f t="shared" si="7"/>
        <v>120000</v>
      </c>
    </row>
    <row r="358" spans="1:8" ht="30" x14ac:dyDescent="0.25">
      <c r="A358" s="18" t="s">
        <v>6</v>
      </c>
      <c r="B358" s="18" t="s">
        <v>62</v>
      </c>
      <c r="C358" s="18" t="s">
        <v>63</v>
      </c>
      <c r="D358" s="3" t="s">
        <v>19</v>
      </c>
      <c r="E358" s="10" t="s">
        <v>10</v>
      </c>
      <c r="F358" s="5">
        <v>20000</v>
      </c>
      <c r="H358" s="6">
        <f t="shared" si="7"/>
        <v>20000</v>
      </c>
    </row>
    <row r="359" spans="1:8" x14ac:dyDescent="0.25">
      <c r="A359" s="18" t="s">
        <v>6</v>
      </c>
      <c r="B359" s="18" t="s">
        <v>62</v>
      </c>
      <c r="C359" s="18" t="s">
        <v>63</v>
      </c>
      <c r="D359" s="3" t="s">
        <v>20</v>
      </c>
      <c r="E359" s="10" t="s">
        <v>517</v>
      </c>
      <c r="F359" s="5">
        <v>6000</v>
      </c>
      <c r="H359" s="6">
        <f t="shared" si="7"/>
        <v>6000</v>
      </c>
    </row>
    <row r="360" spans="1:8" ht="30" x14ac:dyDescent="0.25">
      <c r="A360" s="18" t="s">
        <v>6</v>
      </c>
      <c r="B360" s="18" t="s">
        <v>62</v>
      </c>
      <c r="C360" s="18" t="s">
        <v>63</v>
      </c>
      <c r="D360" s="3" t="s">
        <v>21</v>
      </c>
      <c r="E360" s="10" t="s">
        <v>64</v>
      </c>
      <c r="F360" s="7"/>
      <c r="H360" s="6">
        <f t="shared" si="7"/>
        <v>0</v>
      </c>
    </row>
    <row r="361" spans="1:8" x14ac:dyDescent="0.25">
      <c r="A361" s="18" t="s">
        <v>6</v>
      </c>
      <c r="B361" s="18" t="s">
        <v>62</v>
      </c>
      <c r="C361" s="18" t="s">
        <v>63</v>
      </c>
      <c r="D361" s="3" t="s">
        <v>21</v>
      </c>
      <c r="E361" s="10" t="s">
        <v>65</v>
      </c>
      <c r="F361" s="7">
        <v>9000</v>
      </c>
      <c r="H361" s="6">
        <f t="shared" si="7"/>
        <v>9000</v>
      </c>
    </row>
    <row r="362" spans="1:8" ht="30" x14ac:dyDescent="0.25">
      <c r="A362" s="18" t="s">
        <v>6</v>
      </c>
      <c r="B362" s="18" t="s">
        <v>62</v>
      </c>
      <c r="C362" s="18" t="s">
        <v>63</v>
      </c>
      <c r="D362" s="3" t="s">
        <v>23</v>
      </c>
      <c r="E362" s="10" t="s">
        <v>518</v>
      </c>
      <c r="F362" s="5"/>
      <c r="G362" s="5">
        <v>20000</v>
      </c>
      <c r="H362" s="6">
        <f t="shared" si="7"/>
        <v>20000</v>
      </c>
    </row>
    <row r="363" spans="1:8" ht="30" x14ac:dyDescent="0.25">
      <c r="A363" s="18" t="s">
        <v>6</v>
      </c>
      <c r="B363" s="18" t="s">
        <v>62</v>
      </c>
      <c r="C363" s="18" t="s">
        <v>63</v>
      </c>
      <c r="D363" s="3" t="s">
        <v>26</v>
      </c>
      <c r="E363" s="10" t="s">
        <v>367</v>
      </c>
      <c r="F363" s="5"/>
      <c r="G363" s="5">
        <v>1000</v>
      </c>
      <c r="H363" s="6">
        <f t="shared" si="7"/>
        <v>1000</v>
      </c>
    </row>
    <row r="364" spans="1:8" ht="30" x14ac:dyDescent="0.25">
      <c r="A364" s="18" t="s">
        <v>6</v>
      </c>
      <c r="B364" s="18" t="s">
        <v>62</v>
      </c>
      <c r="C364" s="18" t="s">
        <v>63</v>
      </c>
      <c r="D364" s="3" t="s">
        <v>39</v>
      </c>
      <c r="E364" s="10" t="s">
        <v>302</v>
      </c>
      <c r="F364" s="7"/>
      <c r="G364" s="7"/>
      <c r="H364" s="6">
        <f t="shared" si="7"/>
        <v>0</v>
      </c>
    </row>
    <row r="365" spans="1:8" ht="45" x14ac:dyDescent="0.25">
      <c r="A365" s="18" t="s">
        <v>6</v>
      </c>
      <c r="B365" s="18" t="s">
        <v>62</v>
      </c>
      <c r="C365" s="18" t="s">
        <v>63</v>
      </c>
      <c r="D365" s="3" t="s">
        <v>39</v>
      </c>
      <c r="E365" s="10" t="s">
        <v>303</v>
      </c>
      <c r="F365" s="7"/>
      <c r="G365" s="7"/>
      <c r="H365" s="6">
        <f t="shared" si="7"/>
        <v>0</v>
      </c>
    </row>
    <row r="366" spans="1:8" ht="45" x14ac:dyDescent="0.25">
      <c r="A366" s="18" t="s">
        <v>6</v>
      </c>
      <c r="B366" s="18" t="s">
        <v>62</v>
      </c>
      <c r="C366" s="18" t="s">
        <v>63</v>
      </c>
      <c r="D366" s="3" t="s">
        <v>39</v>
      </c>
      <c r="E366" s="10" t="s">
        <v>304</v>
      </c>
      <c r="F366" s="7"/>
      <c r="G366" s="7"/>
      <c r="H366" s="6">
        <f t="shared" si="7"/>
        <v>0</v>
      </c>
    </row>
    <row r="367" spans="1:8" ht="30" x14ac:dyDescent="0.25">
      <c r="A367" s="18" t="s">
        <v>6</v>
      </c>
      <c r="B367" s="18" t="s">
        <v>62</v>
      </c>
      <c r="C367" s="18" t="s">
        <v>63</v>
      </c>
      <c r="D367" s="3" t="s">
        <v>40</v>
      </c>
      <c r="E367" s="10" t="s">
        <v>305</v>
      </c>
      <c r="F367" s="7"/>
      <c r="G367" s="7"/>
      <c r="H367" s="6">
        <f t="shared" si="7"/>
        <v>0</v>
      </c>
    </row>
    <row r="368" spans="1:8" ht="135" x14ac:dyDescent="0.25">
      <c r="A368" s="18" t="s">
        <v>121</v>
      </c>
      <c r="B368" s="18" t="s">
        <v>103</v>
      </c>
      <c r="C368" s="18" t="s">
        <v>102</v>
      </c>
      <c r="D368" s="3" t="s">
        <v>19</v>
      </c>
      <c r="E368" s="10" t="s">
        <v>519</v>
      </c>
      <c r="F368" s="5">
        <v>43488</v>
      </c>
      <c r="G368" s="5">
        <v>22799</v>
      </c>
      <c r="H368" s="6">
        <f t="shared" si="7"/>
        <v>66287</v>
      </c>
    </row>
    <row r="369" spans="1:8" ht="45" x14ac:dyDescent="0.25">
      <c r="A369" s="18" t="s">
        <v>121</v>
      </c>
      <c r="B369" s="18" t="s">
        <v>103</v>
      </c>
      <c r="C369" s="18" t="s">
        <v>102</v>
      </c>
      <c r="D369" s="3" t="s">
        <v>20</v>
      </c>
      <c r="E369" s="10" t="s">
        <v>104</v>
      </c>
      <c r="F369" s="5">
        <v>31200</v>
      </c>
      <c r="G369" s="5"/>
      <c r="H369" s="6">
        <f t="shared" si="7"/>
        <v>31200</v>
      </c>
    </row>
    <row r="370" spans="1:8" ht="61.5" customHeight="1" x14ac:dyDescent="0.25">
      <c r="A370" s="18" t="s">
        <v>121</v>
      </c>
      <c r="B370" s="18" t="s">
        <v>103</v>
      </c>
      <c r="C370" s="18" t="s">
        <v>102</v>
      </c>
      <c r="D370" s="3" t="s">
        <v>24</v>
      </c>
      <c r="E370" s="10" t="s">
        <v>105</v>
      </c>
      <c r="F370" s="5"/>
      <c r="G370" s="5">
        <v>5000</v>
      </c>
      <c r="H370" s="6">
        <f t="shared" si="7"/>
        <v>5000</v>
      </c>
    </row>
    <row r="371" spans="1:8" x14ac:dyDescent="0.25">
      <c r="A371" s="18" t="s">
        <v>121</v>
      </c>
      <c r="B371" s="18" t="s">
        <v>103</v>
      </c>
      <c r="C371" s="18" t="s">
        <v>102</v>
      </c>
      <c r="D371" s="3" t="s">
        <v>27</v>
      </c>
      <c r="E371" s="10" t="s">
        <v>106</v>
      </c>
      <c r="F371" s="5"/>
      <c r="G371" s="5">
        <v>10000</v>
      </c>
      <c r="H371" s="6">
        <f t="shared" si="7"/>
        <v>10000</v>
      </c>
    </row>
    <row r="372" spans="1:8" ht="47.25" customHeight="1" x14ac:dyDescent="0.25">
      <c r="A372" s="18" t="s">
        <v>121</v>
      </c>
      <c r="B372" s="18" t="s">
        <v>274</v>
      </c>
      <c r="C372" s="18" t="s">
        <v>66</v>
      </c>
      <c r="D372" s="3" t="s">
        <v>19</v>
      </c>
      <c r="E372" s="10" t="s">
        <v>67</v>
      </c>
      <c r="F372" s="5">
        <v>20000</v>
      </c>
      <c r="G372" s="5">
        <v>1720</v>
      </c>
      <c r="H372" s="6">
        <f t="shared" ref="H372:H388" si="8">F372+G372</f>
        <v>21720</v>
      </c>
    </row>
    <row r="373" spans="1:8" ht="30" x14ac:dyDescent="0.25">
      <c r="A373" s="18" t="s">
        <v>121</v>
      </c>
      <c r="B373" s="18" t="s">
        <v>274</v>
      </c>
      <c r="C373" s="18" t="s">
        <v>66</v>
      </c>
      <c r="D373" s="3" t="s">
        <v>20</v>
      </c>
      <c r="E373" s="10" t="s">
        <v>520</v>
      </c>
      <c r="F373" s="5">
        <v>10000</v>
      </c>
      <c r="G373" s="5">
        <v>300</v>
      </c>
      <c r="H373" s="6">
        <f t="shared" si="8"/>
        <v>10300</v>
      </c>
    </row>
    <row r="374" spans="1:8" ht="45" x14ac:dyDescent="0.25">
      <c r="A374" s="18" t="s">
        <v>121</v>
      </c>
      <c r="B374" s="18" t="s">
        <v>274</v>
      </c>
      <c r="C374" s="18" t="s">
        <v>66</v>
      </c>
      <c r="D374" s="3" t="s">
        <v>23</v>
      </c>
      <c r="E374" s="10" t="s">
        <v>396</v>
      </c>
      <c r="F374" s="5"/>
      <c r="G374" s="7">
        <v>15000</v>
      </c>
      <c r="H374" s="6">
        <f t="shared" si="8"/>
        <v>15000</v>
      </c>
    </row>
    <row r="375" spans="1:8" x14ac:dyDescent="0.25">
      <c r="A375" s="18" t="s">
        <v>121</v>
      </c>
      <c r="B375" s="18" t="s">
        <v>274</v>
      </c>
      <c r="C375" s="18" t="s">
        <v>66</v>
      </c>
      <c r="D375" s="3" t="s">
        <v>25</v>
      </c>
      <c r="E375" s="10" t="s">
        <v>68</v>
      </c>
      <c r="F375" s="5"/>
      <c r="G375" s="5">
        <v>1000</v>
      </c>
      <c r="H375" s="6">
        <f t="shared" si="8"/>
        <v>1000</v>
      </c>
    </row>
    <row r="376" spans="1:8" ht="45" x14ac:dyDescent="0.25">
      <c r="A376" s="18" t="s">
        <v>121</v>
      </c>
      <c r="B376" s="18" t="s">
        <v>274</v>
      </c>
      <c r="C376" s="18" t="s">
        <v>66</v>
      </c>
      <c r="D376" s="3" t="s">
        <v>37</v>
      </c>
      <c r="E376" s="10" t="s">
        <v>69</v>
      </c>
      <c r="F376" s="5"/>
      <c r="G376" s="5">
        <v>1600</v>
      </c>
      <c r="H376" s="6">
        <f t="shared" si="8"/>
        <v>1600</v>
      </c>
    </row>
    <row r="377" spans="1:8" ht="30" x14ac:dyDescent="0.25">
      <c r="A377" s="18" t="s">
        <v>121</v>
      </c>
      <c r="B377" s="18" t="s">
        <v>274</v>
      </c>
      <c r="C377" s="18" t="s">
        <v>66</v>
      </c>
      <c r="D377" s="3" t="s">
        <v>38</v>
      </c>
      <c r="E377" s="10" t="s">
        <v>397</v>
      </c>
      <c r="F377" s="5"/>
      <c r="G377" s="7">
        <v>3200</v>
      </c>
      <c r="H377" s="6">
        <f t="shared" si="8"/>
        <v>3200</v>
      </c>
    </row>
    <row r="378" spans="1:8" ht="90" x14ac:dyDescent="0.25">
      <c r="A378" s="18" t="s">
        <v>121</v>
      </c>
      <c r="B378" s="18" t="s">
        <v>274</v>
      </c>
      <c r="C378" s="18" t="s">
        <v>66</v>
      </c>
      <c r="D378" s="3" t="s">
        <v>40</v>
      </c>
      <c r="E378" s="10" t="s">
        <v>521</v>
      </c>
      <c r="F378" s="7"/>
      <c r="G378" s="7"/>
      <c r="H378" s="12">
        <f t="shared" si="8"/>
        <v>0</v>
      </c>
    </row>
    <row r="379" spans="1:8" ht="78" customHeight="1" x14ac:dyDescent="0.25">
      <c r="A379" s="18" t="s">
        <v>121</v>
      </c>
      <c r="B379" s="18" t="s">
        <v>274</v>
      </c>
      <c r="C379" s="18" t="s">
        <v>66</v>
      </c>
      <c r="D379" s="3" t="s">
        <v>42</v>
      </c>
      <c r="E379" s="10" t="s">
        <v>70</v>
      </c>
      <c r="F379" s="7"/>
      <c r="G379" s="7"/>
      <c r="H379" s="12">
        <f t="shared" si="8"/>
        <v>0</v>
      </c>
    </row>
    <row r="380" spans="1:8" ht="48" customHeight="1" x14ac:dyDescent="0.25">
      <c r="A380" s="18" t="s">
        <v>121</v>
      </c>
      <c r="B380" s="18" t="s">
        <v>110</v>
      </c>
      <c r="C380" s="18" t="s">
        <v>109</v>
      </c>
      <c r="D380" s="3" t="s">
        <v>19</v>
      </c>
      <c r="E380" s="10" t="s">
        <v>111</v>
      </c>
      <c r="F380" s="5">
        <v>16000</v>
      </c>
      <c r="G380" s="5"/>
      <c r="H380" s="6">
        <f t="shared" si="8"/>
        <v>16000</v>
      </c>
    </row>
    <row r="381" spans="1:8" ht="30" x14ac:dyDescent="0.25">
      <c r="A381" s="18" t="s">
        <v>121</v>
      </c>
      <c r="B381" s="18" t="s">
        <v>110</v>
      </c>
      <c r="C381" s="18" t="s">
        <v>109</v>
      </c>
      <c r="D381" s="3" t="s">
        <v>20</v>
      </c>
      <c r="E381" s="10" t="s">
        <v>522</v>
      </c>
      <c r="F381" s="7">
        <f>10000*3</f>
        <v>30000</v>
      </c>
      <c r="G381" s="5"/>
      <c r="H381" s="6">
        <f t="shared" si="8"/>
        <v>30000</v>
      </c>
    </row>
    <row r="382" spans="1:8" ht="30" x14ac:dyDescent="0.25">
      <c r="A382" s="18" t="s">
        <v>121</v>
      </c>
      <c r="B382" s="18" t="s">
        <v>110</v>
      </c>
      <c r="C382" s="18" t="s">
        <v>109</v>
      </c>
      <c r="D382" s="3" t="s">
        <v>21</v>
      </c>
      <c r="E382" s="10" t="s">
        <v>112</v>
      </c>
      <c r="F382" s="7">
        <f>28800*2</f>
        <v>57600</v>
      </c>
      <c r="G382" s="5"/>
      <c r="H382" s="6">
        <f t="shared" si="8"/>
        <v>57600</v>
      </c>
    </row>
    <row r="383" spans="1:8" ht="30" x14ac:dyDescent="0.25">
      <c r="A383" s="18" t="s">
        <v>121</v>
      </c>
      <c r="B383" s="18" t="s">
        <v>110</v>
      </c>
      <c r="C383" s="18" t="s">
        <v>109</v>
      </c>
      <c r="D383" s="3" t="s">
        <v>23</v>
      </c>
      <c r="E383" s="10" t="s">
        <v>113</v>
      </c>
      <c r="F383" s="5"/>
      <c r="G383" s="5">
        <v>2500</v>
      </c>
      <c r="H383" s="6">
        <f t="shared" si="8"/>
        <v>2500</v>
      </c>
    </row>
    <row r="384" spans="1:8" x14ac:dyDescent="0.25">
      <c r="A384" s="18" t="s">
        <v>121</v>
      </c>
      <c r="B384" s="18" t="s">
        <v>110</v>
      </c>
      <c r="C384" s="18" t="s">
        <v>109</v>
      </c>
      <c r="D384" s="3" t="s">
        <v>24</v>
      </c>
      <c r="E384" s="10" t="s">
        <v>114</v>
      </c>
      <c r="F384" s="5"/>
      <c r="G384" s="5">
        <v>1700</v>
      </c>
      <c r="H384" s="6">
        <f t="shared" si="8"/>
        <v>1700</v>
      </c>
    </row>
    <row r="385" spans="1:8" x14ac:dyDescent="0.25">
      <c r="A385" s="18" t="s">
        <v>121</v>
      </c>
      <c r="B385" s="18" t="s">
        <v>110</v>
      </c>
      <c r="C385" s="18" t="s">
        <v>109</v>
      </c>
      <c r="D385" s="156" t="s">
        <v>37</v>
      </c>
      <c r="E385" s="157" t="s">
        <v>115</v>
      </c>
      <c r="F385" s="5"/>
      <c r="G385" s="5">
        <v>350</v>
      </c>
      <c r="H385" s="6">
        <f t="shared" si="8"/>
        <v>350</v>
      </c>
    </row>
    <row r="386" spans="1:8" ht="60" x14ac:dyDescent="0.25">
      <c r="A386" s="18" t="s">
        <v>121</v>
      </c>
      <c r="B386" s="18" t="s">
        <v>110</v>
      </c>
      <c r="C386" s="18" t="s">
        <v>109</v>
      </c>
      <c r="D386" s="3" t="s">
        <v>37</v>
      </c>
      <c r="E386" s="10" t="s">
        <v>116</v>
      </c>
      <c r="F386" s="5"/>
      <c r="G386" s="5">
        <f>4000+720+400</f>
        <v>5120</v>
      </c>
      <c r="H386" s="6">
        <f t="shared" si="8"/>
        <v>5120</v>
      </c>
    </row>
    <row r="387" spans="1:8" ht="45" x14ac:dyDescent="0.25">
      <c r="A387" s="18" t="s">
        <v>121</v>
      </c>
      <c r="B387" s="18" t="s">
        <v>110</v>
      </c>
      <c r="C387" s="18" t="s">
        <v>109</v>
      </c>
      <c r="D387" s="3" t="s">
        <v>40</v>
      </c>
      <c r="E387" s="10" t="s">
        <v>117</v>
      </c>
      <c r="F387" s="7"/>
      <c r="G387" s="7"/>
      <c r="H387" s="6">
        <f t="shared" si="8"/>
        <v>0</v>
      </c>
    </row>
    <row r="388" spans="1:8" ht="135" x14ac:dyDescent="0.25">
      <c r="A388" s="18" t="s">
        <v>121</v>
      </c>
      <c r="B388" s="18" t="s">
        <v>110</v>
      </c>
      <c r="C388" s="18" t="s">
        <v>109</v>
      </c>
      <c r="D388" s="3" t="s">
        <v>42</v>
      </c>
      <c r="E388" s="10" t="s">
        <v>523</v>
      </c>
      <c r="F388" s="5"/>
      <c r="G388" s="5">
        <v>19000</v>
      </c>
      <c r="H388" s="6">
        <f t="shared" si="8"/>
        <v>19000</v>
      </c>
    </row>
    <row r="389" spans="1:8" x14ac:dyDescent="0.25">
      <c r="F389" s="5"/>
      <c r="G389" s="5"/>
      <c r="H389" s="11"/>
    </row>
    <row r="390" spans="1:8" x14ac:dyDescent="0.25">
      <c r="F390" s="5"/>
      <c r="G390" s="5"/>
      <c r="H390" s="11"/>
    </row>
    <row r="391" spans="1:8" x14ac:dyDescent="0.25">
      <c r="F391" s="5"/>
      <c r="G391" s="5"/>
      <c r="H391" s="11"/>
    </row>
    <row r="392" spans="1:8" x14ac:dyDescent="0.25">
      <c r="F392" s="5"/>
      <c r="G392" s="5"/>
      <c r="H392" s="11"/>
    </row>
  </sheetData>
  <autoFilter ref="A2:H388"/>
  <sortState ref="A3:H386">
    <sortCondition ref="C3:C386"/>
  </sortState>
  <dataValidations count="3">
    <dataValidation type="list" allowBlank="1" showInputMessage="1" showErrorMessage="1" sqref="D21:D26 D3:D16 D29 D34:D52">
      <formula1>$K$3:$K$13</formula1>
    </dataValidation>
    <dataValidation type="list" allowBlank="1" showInputMessage="1" showErrorMessage="1" sqref="D27:D28 D119:D138 D299:D371 D147:D152 D53:D103 D154:D297 L292 T292 AB292 AJ292 AR292 AZ292 BH292 BP292 BX292 CF292 CN292 CV292 DD292 DL292 DT292 EB292 EJ292 ER292 EZ292 FH292 FP292 FX292 GF292 GN292 GV292 HD292 HL292 HT292 IB292 IJ292 IR292 IZ292 JH292 JP292 JX292 KF292 KN292 KV292 LD292 LL292 LT292 MB292 MJ292 MR292 MZ292 NH292 NP292 NX292 OF292 ON292 OV292 PD292 PL292 PT292 QB292 QJ292 QR292 QZ292 RH292 RP292 RX292 SF292 SN292 SV292 TD292 TL292 TT292 UB292 UJ292 UR292 UZ292 VH292 VP292 VX292 WF292 WN292 WV292 XD292 XL292 XT292 YB292 YJ292 YR292 YZ292 ZH292 ZP292 ZX292 AAF292 AAN292 AAV292 ABD292 ABL292 ABT292 ACB292 ACJ292 ACR292 ACZ292 ADH292 ADP292 ADX292 AEF292 AEN292 AEV292 AFD292 AFL292 AFT292 AGB292 AGJ292 AGR292 AGZ292 AHH292 AHP292 AHX292 AIF292 AIN292 AIV292 AJD292 AJL292 AJT292 AKB292 AKJ292 AKR292 AKZ292 ALH292 ALP292 ALX292 AMF292 AMN292 AMV292 AND292 ANL292 ANT292 AOB292 AOJ292 AOR292 AOZ292 APH292 APP292 APX292 AQF292 AQN292 AQV292 ARD292 ARL292 ART292 ASB292 ASJ292 ASR292 ASZ292 ATH292 ATP292 ATX292 AUF292 AUN292 AUV292 AVD292 AVL292 AVT292 AWB292 AWJ292 AWR292 AWZ292 AXH292 AXP292 AXX292 AYF292 AYN292 AYV292 AZD292 AZL292 AZT292 BAB292 BAJ292 BAR292 BAZ292 BBH292 BBP292 BBX292 BCF292 BCN292 BCV292 BDD292 BDL292 BDT292 BEB292 BEJ292 BER292 BEZ292 BFH292 BFP292 BFX292 BGF292 BGN292 BGV292 BHD292 BHL292 BHT292 BIB292 BIJ292 BIR292 BIZ292 BJH292 BJP292 BJX292 BKF292 BKN292 BKV292 BLD292 BLL292 BLT292 BMB292 BMJ292 BMR292 BMZ292 BNH292 BNP292 BNX292 BOF292 BON292 BOV292 BPD292 BPL292 BPT292 BQB292 BQJ292 BQR292 BQZ292 BRH292 BRP292 BRX292 BSF292 BSN292 BSV292 BTD292 BTL292 BTT292 BUB292 BUJ292 BUR292 BUZ292 BVH292 BVP292 BVX292 BWF292 BWN292 BWV292 BXD292 BXL292 BXT292 BYB292 BYJ292 BYR292 BYZ292 BZH292 BZP292 BZX292 CAF292 CAN292 CAV292 CBD292 CBL292 CBT292 CCB292 CCJ292 CCR292 CCZ292 CDH292 CDP292 CDX292 CEF292 CEN292 CEV292 CFD292 CFL292 CFT292 CGB292 CGJ292 CGR292 CGZ292 CHH292 CHP292 CHX292 CIF292 CIN292 CIV292 CJD292 CJL292 CJT292 CKB292 CKJ292 CKR292 CKZ292 CLH292 CLP292 CLX292 CMF292 CMN292 CMV292 CND292 CNL292 CNT292 COB292 COJ292 COR292 COZ292 CPH292 CPP292 CPX292 CQF292 CQN292 CQV292 CRD292 CRL292 CRT292 CSB292 CSJ292 CSR292 CSZ292 CTH292 CTP292 CTX292 CUF292 CUN292 CUV292 CVD292 CVL292 CVT292 CWB292 CWJ292 CWR292 CWZ292 CXH292 CXP292 CXX292 CYF292 CYN292 CYV292 CZD292 CZL292 CZT292 DAB292 DAJ292 DAR292 DAZ292 DBH292 DBP292 DBX292 DCF292 DCN292 DCV292 DDD292 DDL292 DDT292 DEB292 DEJ292 DER292 DEZ292 DFH292 DFP292 DFX292 DGF292 DGN292 DGV292 DHD292 DHL292 DHT292 DIB292 DIJ292 DIR292 DIZ292 DJH292 DJP292 DJX292 DKF292 DKN292 DKV292 DLD292 DLL292 DLT292 DMB292 DMJ292 DMR292 DMZ292 DNH292 DNP292 DNX292 DOF292 DON292 DOV292 DPD292 DPL292 DPT292 DQB292 DQJ292 DQR292 DQZ292 DRH292 DRP292 DRX292 DSF292 DSN292 DSV292 DTD292 DTL292 DTT292 DUB292 DUJ292 DUR292 DUZ292 DVH292 DVP292 DVX292 DWF292 DWN292 DWV292 DXD292 DXL292 DXT292 DYB292 DYJ292 DYR292 DYZ292 DZH292 DZP292 DZX292 EAF292 EAN292 EAV292 EBD292 EBL292 EBT292 ECB292 ECJ292 ECR292 ECZ292 EDH292 EDP292 EDX292 EEF292 EEN292 EEV292 EFD292 EFL292 EFT292 EGB292 EGJ292 EGR292 EGZ292 EHH292 EHP292 EHX292 EIF292 EIN292 EIV292 EJD292 EJL292 EJT292 EKB292 EKJ292 EKR292 EKZ292 ELH292 ELP292 ELX292 EMF292 EMN292 EMV292 END292 ENL292 ENT292 EOB292 EOJ292 EOR292 EOZ292 EPH292 EPP292 EPX292 EQF292 EQN292 EQV292 ERD292 ERL292 ERT292 ESB292 ESJ292 ESR292 ESZ292 ETH292 ETP292 ETX292 EUF292 EUN292 EUV292 EVD292 EVL292 EVT292 EWB292 EWJ292 EWR292 EWZ292 EXH292 EXP292 EXX292 EYF292 EYN292 EYV292 EZD292 EZL292 EZT292 FAB292 FAJ292 FAR292 FAZ292 FBH292 FBP292 FBX292 FCF292 FCN292 FCV292 FDD292 FDL292 FDT292 FEB292 FEJ292 FER292 FEZ292 FFH292 FFP292 FFX292 FGF292 FGN292 FGV292 FHD292 FHL292 FHT292 FIB292 FIJ292 FIR292 FIZ292 FJH292 FJP292 FJX292 FKF292 FKN292 FKV292 FLD292 FLL292 FLT292 FMB292 FMJ292 FMR292 FMZ292 FNH292 FNP292 FNX292 FOF292 FON292 FOV292 FPD292 FPL292 FPT292 FQB292 FQJ292 FQR292 FQZ292 FRH292 FRP292 FRX292 FSF292 FSN292 FSV292 FTD292 FTL292 FTT292 FUB292 FUJ292 FUR292 FUZ292 FVH292 FVP292 FVX292 FWF292 FWN292 FWV292 FXD292 FXL292 FXT292 FYB292 FYJ292 FYR292 FYZ292 FZH292 FZP292 FZX292 GAF292 GAN292 GAV292 GBD292 GBL292 GBT292 GCB292 GCJ292 GCR292 GCZ292 GDH292 GDP292 GDX292 GEF292 GEN292 GEV292 GFD292 GFL292 GFT292 GGB292 GGJ292 GGR292 GGZ292 GHH292 GHP292 GHX292 GIF292 GIN292 GIV292 GJD292 GJL292 GJT292 GKB292 GKJ292 GKR292 GKZ292 GLH292 GLP292 GLX292 GMF292 GMN292 GMV292 GND292 GNL292 GNT292 GOB292 GOJ292 GOR292 GOZ292 GPH292 GPP292 GPX292 GQF292 GQN292 GQV292 GRD292 GRL292 GRT292 GSB292 GSJ292 GSR292 GSZ292 GTH292 GTP292 GTX292 GUF292 GUN292 GUV292 GVD292 GVL292 GVT292 GWB292 GWJ292 GWR292 GWZ292 GXH292 GXP292 GXX292 GYF292 GYN292 GYV292 GZD292 GZL292 GZT292 HAB292 HAJ292 HAR292 HAZ292 HBH292 HBP292 HBX292 HCF292 HCN292 HCV292 HDD292 HDL292 HDT292 HEB292 HEJ292 HER292 HEZ292 HFH292 HFP292 HFX292 HGF292 HGN292 HGV292 HHD292 HHL292 HHT292 HIB292 HIJ292 HIR292 HIZ292 HJH292 HJP292 HJX292 HKF292 HKN292 HKV292 HLD292 HLL292 HLT292 HMB292 HMJ292 HMR292 HMZ292 HNH292 HNP292 HNX292 HOF292 HON292 HOV292 HPD292 HPL292 HPT292 HQB292 HQJ292 HQR292 HQZ292 HRH292 HRP292 HRX292 HSF292 HSN292 HSV292 HTD292 HTL292 HTT292 HUB292 HUJ292 HUR292 HUZ292 HVH292 HVP292 HVX292 HWF292 HWN292 HWV292 HXD292 HXL292 HXT292 HYB292 HYJ292 HYR292 HYZ292 HZH292 HZP292 HZX292 IAF292 IAN292 IAV292 IBD292 IBL292 IBT292 ICB292 ICJ292 ICR292 ICZ292 IDH292 IDP292 IDX292 IEF292 IEN292 IEV292 IFD292 IFL292 IFT292 IGB292 IGJ292 IGR292 IGZ292 IHH292 IHP292 IHX292 IIF292 IIN292 IIV292 IJD292 IJL292 IJT292 IKB292 IKJ292 IKR292 IKZ292 ILH292 ILP292 ILX292 IMF292 IMN292 IMV292 IND292 INL292 INT292 IOB292 IOJ292 IOR292 IOZ292 IPH292 IPP292 IPX292 IQF292 IQN292 IQV292 IRD292 IRL292 IRT292 ISB292 ISJ292 ISR292 ISZ292 ITH292 ITP292 ITX292 IUF292 IUN292 IUV292 IVD292 IVL292 IVT292 IWB292 IWJ292 IWR292 IWZ292 IXH292 IXP292 IXX292 IYF292 IYN292 IYV292 IZD292 IZL292 IZT292 JAB292 JAJ292 JAR292 JAZ292 JBH292 JBP292 JBX292 JCF292 JCN292 JCV292 JDD292 JDL292 JDT292 JEB292 JEJ292 JER292 JEZ292 JFH292 JFP292 JFX292 JGF292 JGN292 JGV292 JHD292 JHL292 JHT292 JIB292 JIJ292 JIR292 JIZ292 JJH292 JJP292 JJX292 JKF292 JKN292 JKV292 JLD292 JLL292 JLT292 JMB292 JMJ292 JMR292 JMZ292 JNH292 JNP292 JNX292 JOF292 JON292 JOV292 JPD292 JPL292 JPT292 JQB292 JQJ292 JQR292 JQZ292 JRH292 JRP292 JRX292 JSF292 JSN292 JSV292 JTD292 JTL292 JTT292 JUB292 JUJ292 JUR292 JUZ292 JVH292 JVP292 JVX292 JWF292 JWN292 JWV292 JXD292 JXL292 JXT292 JYB292 JYJ292 JYR292 JYZ292 JZH292 JZP292 JZX292 KAF292 KAN292 KAV292 KBD292 KBL292 KBT292 KCB292 KCJ292 KCR292 KCZ292 KDH292 KDP292 KDX292 KEF292 KEN292 KEV292 KFD292 KFL292 KFT292 KGB292 KGJ292 KGR292 KGZ292 KHH292 KHP292 KHX292 KIF292 KIN292 KIV292 KJD292 KJL292 KJT292 KKB292 KKJ292 KKR292 KKZ292 KLH292 KLP292 KLX292 KMF292 KMN292 KMV292 KND292 KNL292 KNT292 KOB292 KOJ292 KOR292 KOZ292 KPH292 KPP292 KPX292 KQF292 KQN292 KQV292 KRD292 KRL292 KRT292 KSB292 KSJ292 KSR292 KSZ292 KTH292 KTP292 KTX292 KUF292 KUN292 KUV292 KVD292 KVL292 KVT292 KWB292 KWJ292 KWR292 KWZ292 KXH292 KXP292 KXX292 KYF292 KYN292 KYV292 KZD292 KZL292 KZT292 LAB292 LAJ292 LAR292 LAZ292 LBH292 LBP292 LBX292 LCF292 LCN292 LCV292 LDD292 LDL292 LDT292 LEB292 LEJ292 LER292 LEZ292 LFH292 LFP292 LFX292 LGF292 LGN292 LGV292 LHD292 LHL292 LHT292 LIB292 LIJ292 LIR292 LIZ292 LJH292 LJP292 LJX292 LKF292 LKN292 LKV292 LLD292 LLL292 LLT292 LMB292 LMJ292 LMR292 LMZ292 LNH292 LNP292 LNX292 LOF292 LON292 LOV292 LPD292 LPL292 LPT292 LQB292 LQJ292 LQR292 LQZ292 LRH292 LRP292 LRX292 LSF292 LSN292 LSV292 LTD292 LTL292 LTT292 LUB292 LUJ292 LUR292 LUZ292 LVH292 LVP292 LVX292 LWF292 LWN292 LWV292 LXD292 LXL292 LXT292 LYB292 LYJ292 LYR292 LYZ292 LZH292 LZP292 LZX292 MAF292 MAN292 MAV292 MBD292 MBL292 MBT292 MCB292 MCJ292 MCR292 MCZ292 MDH292 MDP292 MDX292 MEF292 MEN292 MEV292 MFD292 MFL292 MFT292 MGB292 MGJ292 MGR292 MGZ292 MHH292 MHP292 MHX292 MIF292 MIN292 MIV292 MJD292 MJL292 MJT292 MKB292 MKJ292 MKR292 MKZ292 MLH292 MLP292 MLX292 MMF292 MMN292 MMV292 MND292 MNL292 MNT292 MOB292 MOJ292 MOR292 MOZ292 MPH292 MPP292 MPX292 MQF292 MQN292 MQV292 MRD292 MRL292 MRT292 MSB292 MSJ292 MSR292 MSZ292 MTH292 MTP292 MTX292 MUF292 MUN292 MUV292 MVD292 MVL292 MVT292 MWB292 MWJ292 MWR292 MWZ292 MXH292 MXP292 MXX292 MYF292 MYN292 MYV292 MZD292 MZL292 MZT292 NAB292 NAJ292 NAR292 NAZ292 NBH292 NBP292 NBX292 NCF292 NCN292 NCV292 NDD292 NDL292 NDT292 NEB292 NEJ292 NER292 NEZ292 NFH292 NFP292 NFX292 NGF292 NGN292 NGV292 NHD292 NHL292 NHT292 NIB292 NIJ292 NIR292 NIZ292 NJH292 NJP292 NJX292 NKF292 NKN292 NKV292 NLD292 NLL292 NLT292 NMB292 NMJ292 NMR292 NMZ292 NNH292 NNP292 NNX292 NOF292 NON292 NOV292 NPD292 NPL292 NPT292 NQB292 NQJ292 NQR292 NQZ292 NRH292 NRP292 NRX292 NSF292 NSN292 NSV292 NTD292 NTL292 NTT292 NUB292 NUJ292 NUR292 NUZ292 NVH292 NVP292 NVX292 NWF292 NWN292 NWV292 NXD292 NXL292 NXT292 NYB292 NYJ292 NYR292 NYZ292 NZH292 NZP292 NZX292 OAF292 OAN292 OAV292 OBD292 OBL292 OBT292 OCB292 OCJ292 OCR292 OCZ292 ODH292 ODP292 ODX292 OEF292 OEN292 OEV292 OFD292 OFL292 OFT292 OGB292 OGJ292 OGR292 OGZ292 OHH292 OHP292 OHX292 OIF292 OIN292 OIV292 OJD292 OJL292 OJT292 OKB292 OKJ292 OKR292 OKZ292 OLH292 OLP292 OLX292 OMF292 OMN292 OMV292 OND292 ONL292 ONT292 OOB292 OOJ292 OOR292 OOZ292 OPH292 OPP292 OPX292 OQF292 OQN292 OQV292 ORD292 ORL292 ORT292 OSB292 OSJ292 OSR292 OSZ292 OTH292 OTP292 OTX292 OUF292 OUN292 OUV292 OVD292 OVL292 OVT292 OWB292 OWJ292 OWR292 OWZ292 OXH292 OXP292 OXX292 OYF292 OYN292 OYV292 OZD292 OZL292 OZT292 PAB292 PAJ292 PAR292 PAZ292 PBH292 PBP292 PBX292 PCF292 PCN292 PCV292 PDD292 PDL292 PDT292 PEB292 PEJ292 PER292 PEZ292 PFH292 PFP292 PFX292 PGF292 PGN292 PGV292 PHD292 PHL292 PHT292 PIB292 PIJ292 PIR292 PIZ292 PJH292 PJP292 PJX292 PKF292 PKN292 PKV292 PLD292 PLL292 PLT292 PMB292 PMJ292 PMR292 PMZ292 PNH292 PNP292 PNX292 POF292 PON292 POV292 PPD292 PPL292 PPT292 PQB292 PQJ292 PQR292 PQZ292 PRH292 PRP292 PRX292 PSF292 PSN292 PSV292 PTD292 PTL292 PTT292 PUB292 PUJ292 PUR292 PUZ292 PVH292 PVP292 PVX292 PWF292 PWN292 PWV292 PXD292 PXL292 PXT292 PYB292 PYJ292 PYR292 PYZ292 PZH292 PZP292 PZX292 QAF292 QAN292 QAV292 QBD292 QBL292 QBT292 QCB292 QCJ292 QCR292 QCZ292 QDH292 QDP292 QDX292 QEF292 QEN292 QEV292 QFD292 QFL292 QFT292 QGB292 QGJ292 QGR292 QGZ292 QHH292 QHP292 QHX292 QIF292 QIN292 QIV292 QJD292 QJL292 QJT292 QKB292 QKJ292 QKR292 QKZ292 QLH292 QLP292 QLX292 QMF292 QMN292 QMV292 QND292 QNL292 QNT292 QOB292 QOJ292 QOR292 QOZ292 QPH292 QPP292 QPX292 QQF292 QQN292 QQV292 QRD292 QRL292 QRT292 QSB292 QSJ292 QSR292 QSZ292 QTH292 QTP292 QTX292 QUF292 QUN292 QUV292 QVD292 QVL292 QVT292 QWB292 QWJ292 QWR292 QWZ292 QXH292 QXP292 QXX292 QYF292 QYN292 QYV292 QZD292 QZL292 QZT292 RAB292 RAJ292 RAR292 RAZ292 RBH292 RBP292 RBX292 RCF292 RCN292 RCV292 RDD292 RDL292 RDT292 REB292 REJ292 RER292 REZ292 RFH292 RFP292 RFX292 RGF292 RGN292 RGV292 RHD292 RHL292 RHT292 RIB292 RIJ292 RIR292 RIZ292 RJH292 RJP292 RJX292 RKF292 RKN292 RKV292 RLD292 RLL292 RLT292 RMB292 RMJ292 RMR292 RMZ292 RNH292 RNP292 RNX292 ROF292 RON292 ROV292 RPD292 RPL292 RPT292 RQB292 RQJ292 RQR292 RQZ292 RRH292 RRP292 RRX292 RSF292 RSN292 RSV292 RTD292 RTL292 RTT292 RUB292 RUJ292 RUR292 RUZ292 RVH292 RVP292 RVX292 RWF292 RWN292 RWV292 RXD292 RXL292 RXT292 RYB292 RYJ292 RYR292 RYZ292 RZH292 RZP292 RZX292 SAF292 SAN292 SAV292 SBD292 SBL292 SBT292 SCB292 SCJ292 SCR292 SCZ292 SDH292 SDP292 SDX292 SEF292 SEN292 SEV292 SFD292 SFL292 SFT292 SGB292 SGJ292 SGR292 SGZ292 SHH292 SHP292 SHX292 SIF292 SIN292 SIV292 SJD292 SJL292 SJT292 SKB292 SKJ292 SKR292 SKZ292 SLH292 SLP292 SLX292 SMF292 SMN292 SMV292 SND292 SNL292 SNT292 SOB292 SOJ292 SOR292 SOZ292 SPH292 SPP292 SPX292 SQF292 SQN292 SQV292 SRD292 SRL292 SRT292 SSB292 SSJ292 SSR292 SSZ292 STH292 STP292 STX292 SUF292 SUN292 SUV292 SVD292 SVL292 SVT292 SWB292 SWJ292 SWR292 SWZ292 SXH292 SXP292 SXX292 SYF292 SYN292 SYV292 SZD292 SZL292 SZT292 TAB292 TAJ292 TAR292 TAZ292 TBH292 TBP292 TBX292 TCF292 TCN292 TCV292 TDD292 TDL292 TDT292 TEB292 TEJ292 TER292 TEZ292 TFH292 TFP292 TFX292 TGF292 TGN292 TGV292 THD292 THL292 THT292 TIB292 TIJ292 TIR292 TIZ292 TJH292 TJP292 TJX292 TKF292 TKN292 TKV292 TLD292 TLL292 TLT292 TMB292 TMJ292 TMR292 TMZ292 TNH292 TNP292 TNX292 TOF292 TON292 TOV292 TPD292 TPL292 TPT292 TQB292 TQJ292 TQR292 TQZ292 TRH292 TRP292 TRX292 TSF292 TSN292 TSV292 TTD292 TTL292 TTT292 TUB292 TUJ292 TUR292 TUZ292 TVH292 TVP292 TVX292 TWF292 TWN292 TWV292 TXD292 TXL292 TXT292 TYB292 TYJ292 TYR292 TYZ292 TZH292 TZP292 TZX292 UAF292 UAN292 UAV292 UBD292 UBL292 UBT292 UCB292 UCJ292 UCR292 UCZ292 UDH292 UDP292 UDX292 UEF292 UEN292 UEV292 UFD292 UFL292 UFT292 UGB292 UGJ292 UGR292 UGZ292 UHH292 UHP292 UHX292 UIF292 UIN292 UIV292 UJD292 UJL292 UJT292 UKB292 UKJ292 UKR292 UKZ292 ULH292 ULP292 ULX292 UMF292 UMN292 UMV292 UND292 UNL292 UNT292 UOB292 UOJ292 UOR292 UOZ292 UPH292 UPP292 UPX292 UQF292 UQN292 UQV292 URD292 URL292 URT292 USB292 USJ292 USR292 USZ292 UTH292 UTP292 UTX292 UUF292 UUN292 UUV292 UVD292 UVL292 UVT292 UWB292 UWJ292 UWR292 UWZ292 UXH292 UXP292 UXX292 UYF292 UYN292 UYV292 UZD292 UZL292 UZT292 VAB292 VAJ292 VAR292 VAZ292 VBH292 VBP292 VBX292 VCF292 VCN292 VCV292 VDD292 VDL292 VDT292 VEB292 VEJ292 VER292 VEZ292 VFH292 VFP292 VFX292 VGF292 VGN292 VGV292 VHD292 VHL292 VHT292 VIB292 VIJ292 VIR292 VIZ292 VJH292 VJP292 VJX292 VKF292 VKN292 VKV292 VLD292 VLL292 VLT292 VMB292 VMJ292 VMR292 VMZ292 VNH292 VNP292 VNX292 VOF292 VON292 VOV292 VPD292 VPL292 VPT292 VQB292 VQJ292 VQR292 VQZ292 VRH292 VRP292 VRX292 VSF292 VSN292 VSV292 VTD292 VTL292 VTT292 VUB292 VUJ292 VUR292 VUZ292 VVH292 VVP292 VVX292 VWF292 VWN292 VWV292 VXD292 VXL292 VXT292 VYB292 VYJ292 VYR292 VYZ292 VZH292 VZP292 VZX292 WAF292 WAN292 WAV292 WBD292 WBL292 WBT292 WCB292 WCJ292 WCR292 WCZ292 WDH292 WDP292 WDX292 WEF292 WEN292 WEV292 WFD292 WFL292 WFT292 WGB292 WGJ292 WGR292 WGZ292 WHH292 WHP292 WHX292 WIF292 WIN292 WIV292 WJD292 WJL292 WJT292 WKB292 WKJ292 WKR292 WKZ292 WLH292 WLP292 WLX292 WMF292 WMN292 WMV292 WND292 WNL292 WNT292 WOB292 WOJ292 WOR292 WOZ292 WPH292 WPP292 WPX292 WQF292 WQN292 WQV292 WRD292 WRL292 WRT292 WSB292 WSJ292 WSR292 WSZ292 WTH292 WTP292 WTX292 WUF292 WUN292 WUV292 WVD292 WVL292 WVT292 WWB292 WWJ292 WWR292 WWZ292 WXH292 WXP292 WXX292 WYF292 WYN292 WYV292 WZD292 WZL292 WZT292 XAB292 XAJ292 XAR292 XAZ292 XBH292 XBP292 XBX292 XCF292 XCN292 XCV292 XDD292 XDL292 XDT292 XEB292 XEJ292 XER292 XEZ292">
      <formula1>$K$3:$K$21</formula1>
    </dataValidation>
    <dataValidation type="list" allowBlank="1" showInputMessage="1" showErrorMessage="1" sqref="D298 D17:D20 D153 D372:D388 D139:D146 D30:D33 D104:D118">
      <formula1>$K$3:$K$22</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9"/>
  <sheetViews>
    <sheetView zoomScale="110" zoomScaleNormal="110" workbookViewId="0">
      <pane ySplit="4" topLeftCell="A5" activePane="bottomLeft" state="frozen"/>
      <selection pane="bottomLeft" activeCell="A16" sqref="A16:E16"/>
    </sheetView>
  </sheetViews>
  <sheetFormatPr defaultRowHeight="15" x14ac:dyDescent="0.25"/>
  <cols>
    <col min="1" max="1" width="49.85546875" bestFit="1" customWidth="1"/>
    <col min="2" max="2" width="10.5703125" style="26" customWidth="1"/>
    <col min="3" max="3" width="10.7109375" style="26" customWidth="1"/>
    <col min="4" max="4" width="66.85546875" customWidth="1"/>
    <col min="5" max="5" width="9.85546875" style="26" customWidth="1"/>
  </cols>
  <sheetData>
    <row r="1" spans="1:5" ht="18.75" x14ac:dyDescent="0.3">
      <c r="A1" s="33" t="s">
        <v>306</v>
      </c>
    </row>
    <row r="2" spans="1:5" ht="18.75" x14ac:dyDescent="0.3">
      <c r="A2" s="33" t="s">
        <v>395</v>
      </c>
    </row>
    <row r="3" spans="1:5" ht="15.75" thickBot="1" x14ac:dyDescent="0.3"/>
    <row r="4" spans="1:5" ht="45" x14ac:dyDescent="0.25">
      <c r="A4" s="133" t="s">
        <v>543</v>
      </c>
      <c r="B4" s="134" t="s">
        <v>544</v>
      </c>
      <c r="C4" s="135" t="s">
        <v>351</v>
      </c>
      <c r="D4" s="136" t="s">
        <v>310</v>
      </c>
      <c r="E4" s="137" t="s">
        <v>309</v>
      </c>
    </row>
    <row r="5" spans="1:5" x14ac:dyDescent="0.25">
      <c r="A5" s="138" t="s">
        <v>407</v>
      </c>
      <c r="B5" s="130" t="s">
        <v>108</v>
      </c>
      <c r="C5" s="130" t="s">
        <v>524</v>
      </c>
      <c r="D5" s="129" t="s">
        <v>612</v>
      </c>
      <c r="E5" s="139" t="s">
        <v>311</v>
      </c>
    </row>
    <row r="6" spans="1:5" x14ac:dyDescent="0.25">
      <c r="A6" s="140" t="s">
        <v>360</v>
      </c>
      <c r="B6" s="128" t="s">
        <v>361</v>
      </c>
      <c r="C6" s="128" t="s">
        <v>524</v>
      </c>
      <c r="D6" s="127" t="s">
        <v>606</v>
      </c>
      <c r="E6" s="141" t="s">
        <v>311</v>
      </c>
    </row>
    <row r="7" spans="1:5" ht="30" x14ac:dyDescent="0.25">
      <c r="A7" s="138" t="s">
        <v>16</v>
      </c>
      <c r="B7" s="130" t="s">
        <v>15</v>
      </c>
      <c r="C7" s="130" t="s">
        <v>311</v>
      </c>
      <c r="D7" s="131" t="s">
        <v>525</v>
      </c>
      <c r="E7" s="139" t="s">
        <v>311</v>
      </c>
    </row>
    <row r="8" spans="1:5" x14ac:dyDescent="0.25">
      <c r="A8" s="140" t="s">
        <v>537</v>
      </c>
      <c r="B8" s="128"/>
      <c r="C8" s="128" t="s">
        <v>311</v>
      </c>
      <c r="D8" s="127" t="s">
        <v>538</v>
      </c>
      <c r="E8" s="141" t="s">
        <v>311</v>
      </c>
    </row>
    <row r="9" spans="1:5" x14ac:dyDescent="0.25">
      <c r="A9" s="145" t="s">
        <v>291</v>
      </c>
      <c r="B9" s="146" t="s">
        <v>290</v>
      </c>
      <c r="C9" s="130" t="s">
        <v>524</v>
      </c>
      <c r="D9" s="131" t="s">
        <v>615</v>
      </c>
      <c r="E9" s="139" t="s">
        <v>311</v>
      </c>
    </row>
    <row r="10" spans="1:5" x14ac:dyDescent="0.25">
      <c r="A10" s="140" t="s">
        <v>479</v>
      </c>
      <c r="B10" s="128"/>
      <c r="C10" s="128" t="s">
        <v>311</v>
      </c>
      <c r="D10" s="127" t="s">
        <v>527</v>
      </c>
      <c r="E10" s="141" t="s">
        <v>311</v>
      </c>
    </row>
    <row r="11" spans="1:5" s="3" customFormat="1" x14ac:dyDescent="0.25">
      <c r="A11" s="145" t="s">
        <v>338</v>
      </c>
      <c r="B11" s="146" t="s">
        <v>545</v>
      </c>
      <c r="C11" s="130" t="s">
        <v>524</v>
      </c>
      <c r="D11" s="147" t="s">
        <v>617</v>
      </c>
      <c r="E11" s="139" t="s">
        <v>311</v>
      </c>
    </row>
    <row r="12" spans="1:5" s="3" customFormat="1" x14ac:dyDescent="0.25">
      <c r="A12" s="140" t="s">
        <v>559</v>
      </c>
      <c r="B12" s="128" t="s">
        <v>560</v>
      </c>
      <c r="C12" s="128" t="s">
        <v>311</v>
      </c>
      <c r="D12" s="127" t="s">
        <v>588</v>
      </c>
      <c r="E12" s="141" t="s">
        <v>311</v>
      </c>
    </row>
    <row r="13" spans="1:5" s="3" customFormat="1" ht="51" customHeight="1" x14ac:dyDescent="0.25">
      <c r="A13" s="145" t="s">
        <v>76</v>
      </c>
      <c r="B13" s="146"/>
      <c r="C13" s="130" t="s">
        <v>524</v>
      </c>
      <c r="D13" s="131" t="s">
        <v>607</v>
      </c>
      <c r="E13" s="139" t="s">
        <v>311</v>
      </c>
    </row>
    <row r="14" spans="1:5" s="3" customFormat="1" x14ac:dyDescent="0.25">
      <c r="A14" s="145" t="s">
        <v>350</v>
      </c>
      <c r="B14" s="146"/>
      <c r="C14" s="128" t="s">
        <v>524</v>
      </c>
      <c r="D14" s="144" t="s">
        <v>613</v>
      </c>
      <c r="E14" s="141" t="s">
        <v>311</v>
      </c>
    </row>
    <row r="15" spans="1:5" x14ac:dyDescent="0.25">
      <c r="A15" s="138" t="s">
        <v>212</v>
      </c>
      <c r="B15" s="130" t="s">
        <v>546</v>
      </c>
      <c r="C15" s="130" t="s">
        <v>311</v>
      </c>
      <c r="D15" s="129" t="s">
        <v>527</v>
      </c>
      <c r="E15" s="139" t="s">
        <v>311</v>
      </c>
    </row>
    <row r="16" spans="1:5" ht="18" customHeight="1" x14ac:dyDescent="0.25">
      <c r="A16" s="140" t="s">
        <v>225</v>
      </c>
      <c r="B16" s="128" t="s">
        <v>225</v>
      </c>
      <c r="C16" s="128" t="s">
        <v>311</v>
      </c>
      <c r="D16" s="127"/>
      <c r="E16" s="141" t="s">
        <v>311</v>
      </c>
    </row>
    <row r="17" spans="1:5" s="3" customFormat="1" ht="60.75" customHeight="1" x14ac:dyDescent="0.25">
      <c r="A17" s="138" t="s">
        <v>119</v>
      </c>
      <c r="B17" s="130" t="s">
        <v>119</v>
      </c>
      <c r="C17" s="130" t="s">
        <v>524</v>
      </c>
      <c r="D17" s="131" t="s">
        <v>604</v>
      </c>
      <c r="E17" s="139" t="s">
        <v>311</v>
      </c>
    </row>
    <row r="18" spans="1:5" s="3" customFormat="1" x14ac:dyDescent="0.25">
      <c r="A18" s="145" t="s">
        <v>140</v>
      </c>
      <c r="B18" s="146" t="s">
        <v>547</v>
      </c>
      <c r="C18" s="128" t="s">
        <v>524</v>
      </c>
      <c r="D18" s="127" t="s">
        <v>614</v>
      </c>
      <c r="E18" s="141" t="s">
        <v>311</v>
      </c>
    </row>
    <row r="19" spans="1:5" s="3" customFormat="1" x14ac:dyDescent="0.25">
      <c r="A19" s="145" t="s">
        <v>235</v>
      </c>
      <c r="B19" s="146" t="s">
        <v>236</v>
      </c>
      <c r="C19" s="130" t="s">
        <v>524</v>
      </c>
      <c r="D19" s="129" t="s">
        <v>618</v>
      </c>
      <c r="E19" s="139" t="s">
        <v>311</v>
      </c>
    </row>
    <row r="20" spans="1:5" s="3" customFormat="1" ht="30" x14ac:dyDescent="0.25">
      <c r="A20" s="145" t="s">
        <v>269</v>
      </c>
      <c r="B20" s="146" t="s">
        <v>260</v>
      </c>
      <c r="C20" s="128" t="s">
        <v>524</v>
      </c>
      <c r="D20" s="132" t="s">
        <v>620</v>
      </c>
      <c r="E20" s="141"/>
    </row>
    <row r="21" spans="1:5" s="3" customFormat="1" x14ac:dyDescent="0.25">
      <c r="A21" s="138" t="s">
        <v>150</v>
      </c>
      <c r="B21" s="130" t="s">
        <v>548</v>
      </c>
      <c r="C21" s="130" t="s">
        <v>311</v>
      </c>
      <c r="D21" s="129" t="s">
        <v>527</v>
      </c>
      <c r="E21" s="139" t="s">
        <v>311</v>
      </c>
    </row>
    <row r="22" spans="1:5" ht="30" x14ac:dyDescent="0.25">
      <c r="A22" s="140" t="s">
        <v>383</v>
      </c>
      <c r="B22" s="128"/>
      <c r="C22" s="128" t="s">
        <v>311</v>
      </c>
      <c r="D22" s="132" t="s">
        <v>528</v>
      </c>
      <c r="E22" s="141" t="s">
        <v>311</v>
      </c>
    </row>
    <row r="23" spans="1:5" x14ac:dyDescent="0.25">
      <c r="A23" s="138" t="s">
        <v>172</v>
      </c>
      <c r="B23" s="130" t="s">
        <v>172</v>
      </c>
      <c r="C23" s="130" t="s">
        <v>311</v>
      </c>
      <c r="D23" s="131" t="s">
        <v>539</v>
      </c>
      <c r="E23" s="139" t="s">
        <v>311</v>
      </c>
    </row>
    <row r="24" spans="1:5" s="3" customFormat="1" x14ac:dyDescent="0.25">
      <c r="A24" s="140" t="s">
        <v>32</v>
      </c>
      <c r="B24" s="128" t="s">
        <v>33</v>
      </c>
      <c r="C24" s="128" t="s">
        <v>311</v>
      </c>
      <c r="D24" s="127" t="s">
        <v>540</v>
      </c>
      <c r="E24" s="141" t="s">
        <v>311</v>
      </c>
    </row>
    <row r="25" spans="1:5" ht="30" x14ac:dyDescent="0.25">
      <c r="A25" s="145" t="s">
        <v>359</v>
      </c>
      <c r="B25" s="146" t="s">
        <v>174</v>
      </c>
      <c r="C25" s="130" t="s">
        <v>524</v>
      </c>
      <c r="D25" s="131" t="s">
        <v>621</v>
      </c>
      <c r="E25" s="139" t="s">
        <v>311</v>
      </c>
    </row>
    <row r="26" spans="1:5" ht="30" customHeight="1" x14ac:dyDescent="0.25">
      <c r="A26" s="140" t="s">
        <v>202</v>
      </c>
      <c r="B26" s="128" t="s">
        <v>201</v>
      </c>
      <c r="C26" s="128" t="s">
        <v>311</v>
      </c>
      <c r="D26" s="132" t="s">
        <v>541</v>
      </c>
      <c r="E26" s="141" t="s">
        <v>311</v>
      </c>
    </row>
    <row r="27" spans="1:5" x14ac:dyDescent="0.25">
      <c r="A27" s="138" t="s">
        <v>17</v>
      </c>
      <c r="B27" s="130" t="s">
        <v>7</v>
      </c>
      <c r="C27" s="130" t="s">
        <v>311</v>
      </c>
      <c r="D27" s="129"/>
      <c r="E27" s="139" t="s">
        <v>311</v>
      </c>
    </row>
    <row r="28" spans="1:5" x14ac:dyDescent="0.25">
      <c r="A28" s="145" t="s">
        <v>188</v>
      </c>
      <c r="B28" s="146" t="s">
        <v>379</v>
      </c>
      <c r="C28" s="128" t="s">
        <v>524</v>
      </c>
      <c r="D28" s="127" t="s">
        <v>608</v>
      </c>
      <c r="E28" s="141" t="s">
        <v>311</v>
      </c>
    </row>
    <row r="29" spans="1:5" x14ac:dyDescent="0.25">
      <c r="A29" s="145" t="s">
        <v>352</v>
      </c>
      <c r="B29" s="146" t="s">
        <v>549</v>
      </c>
      <c r="C29" s="130" t="s">
        <v>524</v>
      </c>
      <c r="D29" s="129" t="s">
        <v>605</v>
      </c>
      <c r="E29" s="139" t="s">
        <v>311</v>
      </c>
    </row>
    <row r="30" spans="1:5" ht="30" x14ac:dyDescent="0.25">
      <c r="A30" s="140" t="s">
        <v>354</v>
      </c>
      <c r="B30" s="128" t="s">
        <v>197</v>
      </c>
      <c r="C30" s="128" t="s">
        <v>311</v>
      </c>
      <c r="D30" s="132" t="s">
        <v>529</v>
      </c>
      <c r="E30" s="141" t="s">
        <v>311</v>
      </c>
    </row>
    <row r="31" spans="1:5" x14ac:dyDescent="0.25">
      <c r="A31" s="138" t="s">
        <v>120</v>
      </c>
      <c r="B31" s="130"/>
      <c r="C31" s="130" t="s">
        <v>311</v>
      </c>
      <c r="D31" s="129" t="s">
        <v>526</v>
      </c>
      <c r="E31" s="139" t="s">
        <v>311</v>
      </c>
    </row>
    <row r="32" spans="1:5" x14ac:dyDescent="0.25">
      <c r="A32" s="140" t="s">
        <v>341</v>
      </c>
      <c r="B32" s="128" t="s">
        <v>242</v>
      </c>
      <c r="C32" s="128" t="s">
        <v>311</v>
      </c>
      <c r="D32" s="127" t="s">
        <v>542</v>
      </c>
      <c r="E32" s="141" t="s">
        <v>311</v>
      </c>
    </row>
    <row r="33" spans="1:5" ht="30" x14ac:dyDescent="0.25">
      <c r="A33" s="138" t="s">
        <v>267</v>
      </c>
      <c r="B33" s="130" t="s">
        <v>198</v>
      </c>
      <c r="C33" s="130" t="s">
        <v>311</v>
      </c>
      <c r="D33" s="131" t="s">
        <v>535</v>
      </c>
      <c r="E33" s="139" t="s">
        <v>311</v>
      </c>
    </row>
    <row r="34" spans="1:5" x14ac:dyDescent="0.25">
      <c r="A34" s="140" t="s">
        <v>480</v>
      </c>
      <c r="B34" s="128"/>
      <c r="C34" s="128" t="s">
        <v>311</v>
      </c>
      <c r="D34" s="132" t="s">
        <v>536</v>
      </c>
      <c r="E34" s="141" t="s">
        <v>311</v>
      </c>
    </row>
    <row r="35" spans="1:5" x14ac:dyDescent="0.25">
      <c r="A35" s="145" t="s">
        <v>589</v>
      </c>
      <c r="B35" s="146"/>
      <c r="C35" s="130" t="s">
        <v>524</v>
      </c>
      <c r="D35" s="148" t="s">
        <v>609</v>
      </c>
      <c r="E35" s="139" t="s">
        <v>311</v>
      </c>
    </row>
    <row r="36" spans="1:5" x14ac:dyDescent="0.25">
      <c r="A36" s="140" t="s">
        <v>324</v>
      </c>
      <c r="B36" s="128"/>
      <c r="C36" s="128" t="s">
        <v>311</v>
      </c>
      <c r="D36" s="127"/>
      <c r="E36" s="141" t="s">
        <v>311</v>
      </c>
    </row>
    <row r="37" spans="1:5" x14ac:dyDescent="0.25">
      <c r="A37" s="138" t="s">
        <v>610</v>
      </c>
      <c r="B37" s="130"/>
      <c r="C37" s="130" t="s">
        <v>524</v>
      </c>
      <c r="D37" s="129" t="s">
        <v>611</v>
      </c>
      <c r="E37" s="139" t="s">
        <v>311</v>
      </c>
    </row>
    <row r="38" spans="1:5" x14ac:dyDescent="0.25">
      <c r="A38" s="140" t="s">
        <v>268</v>
      </c>
      <c r="B38" s="128" t="s">
        <v>199</v>
      </c>
      <c r="C38" s="128" t="s">
        <v>311</v>
      </c>
      <c r="D38" s="132" t="s">
        <v>526</v>
      </c>
      <c r="E38" s="141" t="s">
        <v>311</v>
      </c>
    </row>
    <row r="39" spans="1:5" x14ac:dyDescent="0.25">
      <c r="A39" s="138" t="s">
        <v>355</v>
      </c>
      <c r="B39" s="130" t="s">
        <v>50</v>
      </c>
      <c r="C39" s="130" t="s">
        <v>311</v>
      </c>
      <c r="D39" s="129" t="s">
        <v>533</v>
      </c>
      <c r="E39" s="139" t="s">
        <v>311</v>
      </c>
    </row>
    <row r="40" spans="1:5" ht="30" x14ac:dyDescent="0.25">
      <c r="A40" s="140" t="s">
        <v>481</v>
      </c>
      <c r="B40" s="128" t="s">
        <v>87</v>
      </c>
      <c r="C40" s="128" t="s">
        <v>311</v>
      </c>
      <c r="D40" s="132" t="s">
        <v>532</v>
      </c>
      <c r="E40" s="141" t="s">
        <v>311</v>
      </c>
    </row>
    <row r="41" spans="1:5" x14ac:dyDescent="0.25">
      <c r="A41" s="138" t="s">
        <v>54</v>
      </c>
      <c r="B41" s="130" t="s">
        <v>55</v>
      </c>
      <c r="C41" s="130" t="s">
        <v>311</v>
      </c>
      <c r="D41" s="129" t="s">
        <v>526</v>
      </c>
      <c r="E41" s="139" t="s">
        <v>311</v>
      </c>
    </row>
    <row r="42" spans="1:5" x14ac:dyDescent="0.25">
      <c r="A42" s="140" t="s">
        <v>48</v>
      </c>
      <c r="B42" s="128" t="s">
        <v>47</v>
      </c>
      <c r="C42" s="128" t="s">
        <v>524</v>
      </c>
      <c r="D42" s="127" t="s">
        <v>622</v>
      </c>
      <c r="E42" s="141" t="s">
        <v>311</v>
      </c>
    </row>
    <row r="43" spans="1:5" ht="45" x14ac:dyDescent="0.25">
      <c r="A43" s="145" t="s">
        <v>63</v>
      </c>
      <c r="B43" s="146" t="s">
        <v>62</v>
      </c>
      <c r="C43" s="130" t="s">
        <v>524</v>
      </c>
      <c r="D43" s="131" t="s">
        <v>623</v>
      </c>
      <c r="E43" s="139" t="s">
        <v>311</v>
      </c>
    </row>
    <row r="44" spans="1:5" x14ac:dyDescent="0.25">
      <c r="A44" s="140" t="s">
        <v>482</v>
      </c>
      <c r="B44" s="128" t="s">
        <v>103</v>
      </c>
      <c r="C44" s="128" t="s">
        <v>311</v>
      </c>
      <c r="D44" s="132" t="s">
        <v>530</v>
      </c>
      <c r="E44" s="141" t="s">
        <v>311</v>
      </c>
    </row>
    <row r="45" spans="1:5" s="3" customFormat="1" x14ac:dyDescent="0.25">
      <c r="A45" s="138" t="s">
        <v>347</v>
      </c>
      <c r="B45" s="130"/>
      <c r="C45" s="130"/>
      <c r="D45" s="129" t="s">
        <v>536</v>
      </c>
      <c r="E45" s="139" t="s">
        <v>311</v>
      </c>
    </row>
    <row r="46" spans="1:5" s="3" customFormat="1" x14ac:dyDescent="0.25">
      <c r="A46" s="140" t="s">
        <v>555</v>
      </c>
      <c r="B46" s="128" t="s">
        <v>554</v>
      </c>
      <c r="C46" s="128" t="s">
        <v>524</v>
      </c>
      <c r="D46" s="144" t="s">
        <v>603</v>
      </c>
      <c r="E46" s="141" t="s">
        <v>311</v>
      </c>
    </row>
    <row r="47" spans="1:5" s="3" customFormat="1" ht="30" x14ac:dyDescent="0.25">
      <c r="A47" s="149" t="s">
        <v>109</v>
      </c>
      <c r="B47" s="150"/>
      <c r="C47" s="150" t="s">
        <v>311</v>
      </c>
      <c r="D47" s="151" t="s">
        <v>531</v>
      </c>
      <c r="E47" s="152" t="s">
        <v>311</v>
      </c>
    </row>
    <row r="48" spans="1:5" s="3" customFormat="1" x14ac:dyDescent="0.25">
      <c r="A48" s="153" t="s">
        <v>616</v>
      </c>
      <c r="B48" s="128"/>
      <c r="C48" s="128"/>
      <c r="D48" s="154" t="s">
        <v>619</v>
      </c>
      <c r="E48" s="128"/>
    </row>
    <row r="49" spans="1:5" s="3" customFormat="1" x14ac:dyDescent="0.25">
      <c r="A49" s="119"/>
      <c r="B49" s="37"/>
      <c r="C49" s="37"/>
      <c r="D49" s="38"/>
      <c r="E49" s="37"/>
    </row>
  </sheetData>
  <autoFilter ref="A4:E48"/>
  <sortState ref="A5:E45">
    <sortCondition ref="A5:A45"/>
  </sortState>
  <pageMargins left="0.25" right="0.25" top="0.75" bottom="0.75" header="0.3" footer="0.3"/>
  <pageSetup scale="4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5"/>
  <sheetViews>
    <sheetView topLeftCell="A25" workbookViewId="0">
      <selection activeCell="C7" sqref="C7"/>
    </sheetView>
  </sheetViews>
  <sheetFormatPr defaultRowHeight="15" x14ac:dyDescent="0.25"/>
  <cols>
    <col min="1" max="1" width="51" customWidth="1"/>
    <col min="3" max="3" width="10.7109375" style="26" customWidth="1"/>
    <col min="4" max="4" width="64.85546875" customWidth="1"/>
    <col min="5" max="5" width="9.85546875" style="26" customWidth="1"/>
    <col min="6" max="6" width="46" customWidth="1"/>
  </cols>
  <sheetData>
    <row r="1" spans="1:7" ht="18.75" x14ac:dyDescent="0.3">
      <c r="A1" s="33" t="s">
        <v>306</v>
      </c>
    </row>
    <row r="2" spans="1:7" ht="18.75" x14ac:dyDescent="0.3">
      <c r="A2" s="33" t="s">
        <v>395</v>
      </c>
    </row>
    <row r="4" spans="1:7" ht="45.75" thickBot="1" x14ac:dyDescent="0.3">
      <c r="A4" s="24" t="s">
        <v>4</v>
      </c>
      <c r="B4" s="24" t="s">
        <v>308</v>
      </c>
      <c r="C4" s="34" t="s">
        <v>351</v>
      </c>
      <c r="D4" s="24" t="s">
        <v>310</v>
      </c>
      <c r="E4" s="25" t="s">
        <v>309</v>
      </c>
      <c r="F4" s="24" t="s">
        <v>312</v>
      </c>
    </row>
    <row r="5" spans="1:7" x14ac:dyDescent="0.25">
      <c r="A5" s="49" t="s">
        <v>318</v>
      </c>
      <c r="B5" s="50"/>
      <c r="C5" s="51"/>
      <c r="D5" s="50"/>
      <c r="E5" s="51"/>
      <c r="F5" s="52"/>
    </row>
    <row r="6" spans="1:7" x14ac:dyDescent="0.25">
      <c r="A6" s="91" t="s">
        <v>589</v>
      </c>
      <c r="B6" s="40"/>
      <c r="C6" s="41"/>
      <c r="D6" s="40" t="s">
        <v>357</v>
      </c>
      <c r="E6" s="41" t="s">
        <v>311</v>
      </c>
      <c r="F6" s="54"/>
    </row>
    <row r="7" spans="1:7" x14ac:dyDescent="0.25">
      <c r="A7" s="91" t="s">
        <v>590</v>
      </c>
      <c r="B7" s="40"/>
      <c r="C7" s="41"/>
      <c r="D7" s="40" t="s">
        <v>357</v>
      </c>
      <c r="E7" s="41" t="s">
        <v>311</v>
      </c>
      <c r="F7" s="54"/>
    </row>
    <row r="8" spans="1:7" ht="15.75" thickBot="1" x14ac:dyDescent="0.3">
      <c r="A8" s="92" t="s">
        <v>324</v>
      </c>
      <c r="B8" s="87"/>
      <c r="C8" s="72"/>
      <c r="D8" s="73" t="s">
        <v>357</v>
      </c>
      <c r="E8" s="72" t="s">
        <v>311</v>
      </c>
      <c r="F8" s="74"/>
    </row>
    <row r="9" spans="1:7" ht="10.5" customHeight="1" thickBot="1" x14ac:dyDescent="0.3">
      <c r="A9" s="42"/>
      <c r="B9" s="40"/>
      <c r="C9" s="41"/>
      <c r="D9" s="40"/>
      <c r="E9" s="41"/>
      <c r="F9" s="40"/>
      <c r="G9" s="30"/>
    </row>
    <row r="10" spans="1:7" x14ac:dyDescent="0.25">
      <c r="A10" s="49" t="s">
        <v>334</v>
      </c>
      <c r="B10" s="50"/>
      <c r="C10" s="51"/>
      <c r="D10" s="50"/>
      <c r="E10" s="51"/>
      <c r="F10" s="52"/>
    </row>
    <row r="11" spans="1:7" x14ac:dyDescent="0.25">
      <c r="A11" s="88" t="s">
        <v>212</v>
      </c>
      <c r="B11" s="40"/>
      <c r="C11" s="41" t="s">
        <v>311</v>
      </c>
      <c r="D11" s="40" t="s">
        <v>357</v>
      </c>
      <c r="E11" s="41" t="s">
        <v>311</v>
      </c>
      <c r="F11" s="54" t="s">
        <v>339</v>
      </c>
    </row>
    <row r="12" spans="1:7" x14ac:dyDescent="0.25">
      <c r="A12" s="89" t="s">
        <v>338</v>
      </c>
      <c r="B12" s="30"/>
      <c r="C12" s="31"/>
      <c r="D12" s="35" t="s">
        <v>357</v>
      </c>
      <c r="E12" s="31" t="s">
        <v>311</v>
      </c>
      <c r="F12" s="56"/>
    </row>
    <row r="13" spans="1:7" x14ac:dyDescent="0.25">
      <c r="A13" s="88" t="s">
        <v>225</v>
      </c>
      <c r="B13" s="40" t="s">
        <v>225</v>
      </c>
      <c r="C13" s="41" t="s">
        <v>311</v>
      </c>
      <c r="D13" s="40" t="s">
        <v>357</v>
      </c>
      <c r="E13" s="41" t="s">
        <v>311</v>
      </c>
      <c r="F13" s="54"/>
    </row>
    <row r="14" spans="1:7" x14ac:dyDescent="0.25">
      <c r="A14" s="89" t="s">
        <v>235</v>
      </c>
      <c r="B14" s="30" t="s">
        <v>236</v>
      </c>
      <c r="C14" s="31"/>
      <c r="D14" s="35" t="s">
        <v>357</v>
      </c>
      <c r="E14" s="31" t="s">
        <v>311</v>
      </c>
      <c r="F14" s="56"/>
    </row>
    <row r="15" spans="1:7" ht="15.75" thickBot="1" x14ac:dyDescent="0.3">
      <c r="A15" s="90" t="s">
        <v>341</v>
      </c>
      <c r="B15" s="58" t="s">
        <v>242</v>
      </c>
      <c r="C15" s="59" t="s">
        <v>311</v>
      </c>
      <c r="D15" s="58" t="s">
        <v>357</v>
      </c>
      <c r="E15" s="59" t="s">
        <v>311</v>
      </c>
      <c r="F15" s="60"/>
    </row>
    <row r="16" spans="1:7" ht="10.5" customHeight="1" thickBot="1" x14ac:dyDescent="0.3">
      <c r="A16" s="32"/>
      <c r="B16" s="30"/>
      <c r="C16" s="31"/>
      <c r="D16" s="35"/>
      <c r="E16" s="31"/>
      <c r="F16" s="30"/>
      <c r="G16" s="30"/>
    </row>
    <row r="17" spans="1:6" x14ac:dyDescent="0.25">
      <c r="A17" s="75" t="s">
        <v>358</v>
      </c>
      <c r="B17" s="76"/>
      <c r="C17" s="77"/>
      <c r="D17" s="76"/>
      <c r="E17" s="77"/>
      <c r="F17" s="78"/>
    </row>
    <row r="18" spans="1:6" x14ac:dyDescent="0.25">
      <c r="A18" s="65" t="s">
        <v>314</v>
      </c>
      <c r="B18" s="30"/>
      <c r="C18" s="31"/>
      <c r="D18" s="35"/>
      <c r="E18" s="31"/>
      <c r="F18" s="56"/>
    </row>
    <row r="19" spans="1:6" s="3" customFormat="1" ht="30" x14ac:dyDescent="0.25">
      <c r="A19" s="79" t="s">
        <v>16</v>
      </c>
      <c r="B19" s="43" t="s">
        <v>307</v>
      </c>
      <c r="C19" s="44" t="s">
        <v>311</v>
      </c>
      <c r="D19" s="45" t="s">
        <v>431</v>
      </c>
      <c r="E19" s="44"/>
      <c r="F19" s="80" t="s">
        <v>317</v>
      </c>
    </row>
    <row r="20" spans="1:6" s="3" customFormat="1" ht="30" x14ac:dyDescent="0.25">
      <c r="A20" s="81" t="s">
        <v>200</v>
      </c>
      <c r="B20" s="36" t="s">
        <v>201</v>
      </c>
      <c r="C20" s="37" t="s">
        <v>311</v>
      </c>
      <c r="D20" s="38" t="s">
        <v>430</v>
      </c>
      <c r="E20" s="37"/>
      <c r="F20" s="70" t="s">
        <v>420</v>
      </c>
    </row>
    <row r="21" spans="1:6" s="3" customFormat="1" x14ac:dyDescent="0.25">
      <c r="A21" s="61" t="s">
        <v>315</v>
      </c>
      <c r="B21" s="43"/>
      <c r="C21" s="44"/>
      <c r="D21" s="43"/>
      <c r="E21" s="44"/>
      <c r="F21" s="80"/>
    </row>
    <row r="22" spans="1:6" s="3" customFormat="1" ht="45" x14ac:dyDescent="0.25">
      <c r="A22" s="83" t="s">
        <v>267</v>
      </c>
      <c r="B22" s="27"/>
      <c r="C22" s="28" t="s">
        <v>311</v>
      </c>
      <c r="D22" s="29" t="s">
        <v>429</v>
      </c>
      <c r="E22" s="28" t="s">
        <v>311</v>
      </c>
      <c r="F22" s="82" t="s">
        <v>313</v>
      </c>
    </row>
    <row r="23" spans="1:6" ht="45" x14ac:dyDescent="0.25">
      <c r="A23" s="79" t="s">
        <v>54</v>
      </c>
      <c r="B23" s="43"/>
      <c r="C23" s="44" t="s">
        <v>311</v>
      </c>
      <c r="D23" s="43" t="s">
        <v>425</v>
      </c>
      <c r="E23" s="44" t="s">
        <v>311</v>
      </c>
      <c r="F23" s="68" t="s">
        <v>381</v>
      </c>
    </row>
    <row r="24" spans="1:6" x14ac:dyDescent="0.25">
      <c r="A24" s="108" t="s">
        <v>316</v>
      </c>
      <c r="B24" s="35"/>
      <c r="C24" s="94"/>
      <c r="D24" s="35"/>
      <c r="E24" s="94"/>
      <c r="F24" s="97"/>
    </row>
    <row r="25" spans="1:6" x14ac:dyDescent="0.25">
      <c r="A25" s="88" t="s">
        <v>225</v>
      </c>
      <c r="B25" s="40" t="s">
        <v>225</v>
      </c>
      <c r="C25" s="41" t="s">
        <v>311</v>
      </c>
      <c r="D25" s="40" t="s">
        <v>426</v>
      </c>
      <c r="E25" s="41"/>
      <c r="F25" s="54" t="s">
        <v>317</v>
      </c>
    </row>
    <row r="26" spans="1:6" x14ac:dyDescent="0.25">
      <c r="A26" s="89" t="s">
        <v>172</v>
      </c>
      <c r="B26" s="35" t="s">
        <v>172</v>
      </c>
      <c r="C26" s="94" t="s">
        <v>311</v>
      </c>
      <c r="D26" s="35" t="s">
        <v>426</v>
      </c>
      <c r="E26" s="94"/>
      <c r="F26" s="97" t="s">
        <v>317</v>
      </c>
    </row>
    <row r="27" spans="1:6" x14ac:dyDescent="0.25">
      <c r="A27" s="79" t="s">
        <v>17</v>
      </c>
      <c r="B27" s="40" t="s">
        <v>7</v>
      </c>
      <c r="C27" s="41" t="s">
        <v>311</v>
      </c>
      <c r="D27" s="40" t="s">
        <v>425</v>
      </c>
      <c r="E27" s="41"/>
      <c r="F27" s="54" t="s">
        <v>317</v>
      </c>
    </row>
    <row r="28" spans="1:6" s="3" customFormat="1" x14ac:dyDescent="0.25">
      <c r="A28" s="84" t="s">
        <v>212</v>
      </c>
      <c r="B28" s="36"/>
      <c r="C28" s="37" t="s">
        <v>311</v>
      </c>
      <c r="D28" s="36" t="s">
        <v>425</v>
      </c>
      <c r="E28" s="37" t="s">
        <v>311</v>
      </c>
      <c r="F28" s="97"/>
    </row>
    <row r="29" spans="1:6" s="3" customFormat="1" ht="45" x14ac:dyDescent="0.25">
      <c r="A29" s="67" t="s">
        <v>32</v>
      </c>
      <c r="B29" s="43"/>
      <c r="C29" s="44" t="s">
        <v>311</v>
      </c>
      <c r="D29" s="43" t="s">
        <v>427</v>
      </c>
      <c r="E29" s="44" t="s">
        <v>311</v>
      </c>
      <c r="F29" s="68" t="s">
        <v>381</v>
      </c>
    </row>
    <row r="30" spans="1:6" s="3" customFormat="1" ht="45.75" thickBot="1" x14ac:dyDescent="0.3">
      <c r="A30" s="113" t="s">
        <v>120</v>
      </c>
      <c r="B30" s="71"/>
      <c r="C30" s="114" t="s">
        <v>311</v>
      </c>
      <c r="D30" s="71" t="s">
        <v>432</v>
      </c>
      <c r="E30" s="114"/>
      <c r="F30" s="115" t="s">
        <v>381</v>
      </c>
    </row>
    <row r="31" spans="1:6" s="3" customFormat="1" ht="10.5" customHeight="1" thickBot="1" x14ac:dyDescent="0.3">
      <c r="A31" s="47"/>
      <c r="B31" s="43"/>
      <c r="C31" s="44"/>
      <c r="D31" s="43"/>
      <c r="E31" s="44"/>
      <c r="F31" s="46"/>
    </row>
    <row r="32" spans="1:6" x14ac:dyDescent="0.25">
      <c r="A32" s="98" t="s">
        <v>342</v>
      </c>
      <c r="B32" s="99"/>
      <c r="C32" s="100"/>
      <c r="D32" s="99"/>
      <c r="E32" s="100"/>
      <c r="F32" s="101"/>
    </row>
    <row r="33" spans="1:6" x14ac:dyDescent="0.25">
      <c r="A33" s="61" t="s">
        <v>343</v>
      </c>
      <c r="B33" s="40"/>
      <c r="C33" s="41"/>
      <c r="D33" s="40"/>
      <c r="E33" s="41"/>
      <c r="F33" s="54"/>
    </row>
    <row r="34" spans="1:6" x14ac:dyDescent="0.25">
      <c r="A34" s="110" t="s">
        <v>344</v>
      </c>
      <c r="B34" s="35"/>
      <c r="C34" s="94"/>
      <c r="D34" s="35"/>
      <c r="E34" s="94"/>
      <c r="F34" s="97"/>
    </row>
    <row r="35" spans="1:6" s="3" customFormat="1" ht="30" x14ac:dyDescent="0.25">
      <c r="A35" s="62" t="s">
        <v>16</v>
      </c>
      <c r="B35" s="43" t="s">
        <v>15</v>
      </c>
      <c r="C35" s="44" t="s">
        <v>311</v>
      </c>
      <c r="D35" s="43" t="s">
        <v>357</v>
      </c>
      <c r="E35" s="44" t="s">
        <v>311</v>
      </c>
      <c r="F35" s="63" t="s">
        <v>366</v>
      </c>
    </row>
    <row r="36" spans="1:6" x14ac:dyDescent="0.25">
      <c r="A36" s="111" t="s">
        <v>32</v>
      </c>
      <c r="B36" s="35" t="s">
        <v>33</v>
      </c>
      <c r="C36" s="94" t="s">
        <v>311</v>
      </c>
      <c r="D36" s="35" t="s">
        <v>357</v>
      </c>
      <c r="E36" s="94" t="s">
        <v>311</v>
      </c>
      <c r="F36" s="97"/>
    </row>
    <row r="37" spans="1:6" x14ac:dyDescent="0.25">
      <c r="A37" s="64" t="s">
        <v>17</v>
      </c>
      <c r="B37" s="40" t="s">
        <v>7</v>
      </c>
      <c r="C37" s="41" t="s">
        <v>311</v>
      </c>
      <c r="D37" s="40" t="s">
        <v>357</v>
      </c>
      <c r="E37" s="41" t="s">
        <v>311</v>
      </c>
      <c r="F37" s="54"/>
    </row>
    <row r="38" spans="1:6" x14ac:dyDescent="0.25">
      <c r="A38" s="111" t="s">
        <v>48</v>
      </c>
      <c r="B38" s="35" t="s">
        <v>47</v>
      </c>
      <c r="C38" s="94"/>
      <c r="D38" s="35" t="s">
        <v>357</v>
      </c>
      <c r="E38" s="94" t="s">
        <v>311</v>
      </c>
      <c r="F38" s="85" t="s">
        <v>364</v>
      </c>
    </row>
    <row r="39" spans="1:6" x14ac:dyDescent="0.25">
      <c r="A39" s="64" t="s">
        <v>49</v>
      </c>
      <c r="B39" s="40" t="s">
        <v>50</v>
      </c>
      <c r="C39" s="41"/>
      <c r="D39" s="40" t="s">
        <v>357</v>
      </c>
      <c r="E39" s="41" t="s">
        <v>311</v>
      </c>
      <c r="F39" s="54"/>
    </row>
    <row r="40" spans="1:6" x14ac:dyDescent="0.25">
      <c r="A40" s="111" t="s">
        <v>54</v>
      </c>
      <c r="B40" s="35" t="s">
        <v>55</v>
      </c>
      <c r="C40" s="94"/>
      <c r="D40" s="35" t="s">
        <v>357</v>
      </c>
      <c r="E40" s="94" t="s">
        <v>311</v>
      </c>
      <c r="F40" s="97"/>
    </row>
    <row r="41" spans="1:6" s="3" customFormat="1" ht="45" x14ac:dyDescent="0.25">
      <c r="A41" s="62" t="s">
        <v>63</v>
      </c>
      <c r="B41" s="48" t="s">
        <v>62</v>
      </c>
      <c r="C41" s="44"/>
      <c r="D41" s="43" t="s">
        <v>357</v>
      </c>
      <c r="E41" s="44" t="s">
        <v>311</v>
      </c>
      <c r="F41" s="63" t="s">
        <v>368</v>
      </c>
    </row>
    <row r="42" spans="1:6" x14ac:dyDescent="0.25">
      <c r="A42" s="108" t="s">
        <v>344</v>
      </c>
      <c r="B42" s="35"/>
      <c r="C42" s="94"/>
      <c r="D42" s="35"/>
      <c r="E42" s="94"/>
      <c r="F42" s="97"/>
    </row>
    <row r="43" spans="1:6" x14ac:dyDescent="0.25">
      <c r="A43" s="64" t="s">
        <v>17</v>
      </c>
      <c r="B43" s="40" t="s">
        <v>7</v>
      </c>
      <c r="C43" s="41" t="s">
        <v>311</v>
      </c>
      <c r="D43" s="40" t="s">
        <v>357</v>
      </c>
      <c r="E43" s="41" t="s">
        <v>311</v>
      </c>
      <c r="F43" s="54"/>
    </row>
    <row r="44" spans="1:6" x14ac:dyDescent="0.25">
      <c r="A44" s="108" t="s">
        <v>345</v>
      </c>
      <c r="B44" s="35"/>
      <c r="C44" s="94"/>
      <c r="D44" s="35"/>
      <c r="E44" s="94"/>
      <c r="F44" s="97"/>
    </row>
    <row r="45" spans="1:6" x14ac:dyDescent="0.25">
      <c r="A45" s="66" t="s">
        <v>346</v>
      </c>
      <c r="B45" s="40"/>
      <c r="C45" s="41"/>
      <c r="D45" s="40"/>
      <c r="E45" s="41"/>
      <c r="F45" s="54"/>
    </row>
    <row r="46" spans="1:6" ht="30" x14ac:dyDescent="0.25">
      <c r="A46" s="84" t="s">
        <v>150</v>
      </c>
      <c r="B46" s="36"/>
      <c r="C46" s="37" t="s">
        <v>311</v>
      </c>
      <c r="D46" s="36" t="s">
        <v>357</v>
      </c>
      <c r="E46" s="37" t="s">
        <v>311</v>
      </c>
      <c r="F46" s="109" t="s">
        <v>371</v>
      </c>
    </row>
    <row r="47" spans="1:6" ht="45" x14ac:dyDescent="0.25">
      <c r="A47" s="67" t="s">
        <v>119</v>
      </c>
      <c r="B47" s="43" t="s">
        <v>119</v>
      </c>
      <c r="C47" s="44"/>
      <c r="D47" s="43" t="s">
        <v>421</v>
      </c>
      <c r="E47" s="44" t="s">
        <v>311</v>
      </c>
      <c r="F47" s="68" t="s">
        <v>373</v>
      </c>
    </row>
    <row r="48" spans="1:6" x14ac:dyDescent="0.25">
      <c r="A48" s="112" t="s">
        <v>120</v>
      </c>
      <c r="B48" s="35"/>
      <c r="C48" s="94"/>
      <c r="D48" s="35" t="s">
        <v>357</v>
      </c>
      <c r="E48" s="94" t="s">
        <v>311</v>
      </c>
      <c r="F48" s="97" t="s">
        <v>374</v>
      </c>
    </row>
    <row r="49" spans="1:7" x14ac:dyDescent="0.25">
      <c r="A49" s="69" t="s">
        <v>172</v>
      </c>
      <c r="B49" s="40" t="s">
        <v>172</v>
      </c>
      <c r="C49" s="41" t="s">
        <v>311</v>
      </c>
      <c r="D49" s="40" t="s">
        <v>357</v>
      </c>
      <c r="E49" s="41" t="s">
        <v>311</v>
      </c>
      <c r="F49" s="54" t="s">
        <v>377</v>
      </c>
    </row>
    <row r="50" spans="1:7" ht="30" x14ac:dyDescent="0.25">
      <c r="A50" s="84" t="s">
        <v>359</v>
      </c>
      <c r="B50" s="36" t="s">
        <v>174</v>
      </c>
      <c r="C50" s="37"/>
      <c r="D50" s="36" t="s">
        <v>357</v>
      </c>
      <c r="E50" s="37" t="s">
        <v>311</v>
      </c>
      <c r="F50" s="86" t="s">
        <v>378</v>
      </c>
    </row>
    <row r="51" spans="1:7" x14ac:dyDescent="0.25">
      <c r="A51" s="69" t="s">
        <v>188</v>
      </c>
      <c r="B51" s="40" t="s">
        <v>379</v>
      </c>
      <c r="C51" s="41"/>
      <c r="D51" s="40" t="s">
        <v>421</v>
      </c>
      <c r="E51" s="41" t="s">
        <v>311</v>
      </c>
      <c r="F51" s="54" t="s">
        <v>380</v>
      </c>
    </row>
    <row r="52" spans="1:7" x14ac:dyDescent="0.25">
      <c r="A52" s="112" t="s">
        <v>360</v>
      </c>
      <c r="B52" s="35" t="s">
        <v>361</v>
      </c>
      <c r="C52" s="94"/>
      <c r="D52" s="35" t="s">
        <v>357</v>
      </c>
      <c r="E52" s="94" t="s">
        <v>311</v>
      </c>
      <c r="F52" s="97" t="s">
        <v>391</v>
      </c>
    </row>
    <row r="53" spans="1:7" ht="30" x14ac:dyDescent="0.25">
      <c r="A53" s="67" t="s">
        <v>354</v>
      </c>
      <c r="B53" s="43" t="s">
        <v>197</v>
      </c>
      <c r="C53" s="44" t="s">
        <v>311</v>
      </c>
      <c r="D53" s="43" t="s">
        <v>428</v>
      </c>
      <c r="E53" s="44" t="s">
        <v>311</v>
      </c>
      <c r="F53" s="68" t="s">
        <v>392</v>
      </c>
    </row>
    <row r="54" spans="1:7" ht="30" x14ac:dyDescent="0.25">
      <c r="A54" s="84" t="s">
        <v>362</v>
      </c>
      <c r="B54" s="36"/>
      <c r="C54" s="37" t="s">
        <v>311</v>
      </c>
      <c r="D54" s="36" t="s">
        <v>357</v>
      </c>
      <c r="E54" s="37" t="s">
        <v>311</v>
      </c>
      <c r="F54" s="86" t="s">
        <v>393</v>
      </c>
    </row>
    <row r="55" spans="1:7" x14ac:dyDescent="0.25">
      <c r="A55" s="69" t="s">
        <v>268</v>
      </c>
      <c r="B55" s="43" t="s">
        <v>199</v>
      </c>
      <c r="C55" s="41" t="s">
        <v>311</v>
      </c>
      <c r="D55" s="40" t="s">
        <v>357</v>
      </c>
      <c r="E55" s="41" t="s">
        <v>311</v>
      </c>
      <c r="F55" s="54" t="s">
        <v>394</v>
      </c>
    </row>
    <row r="56" spans="1:7" ht="15.75" thickBot="1" x14ac:dyDescent="0.3">
      <c r="A56" s="113" t="s">
        <v>202</v>
      </c>
      <c r="B56" s="71" t="s">
        <v>201</v>
      </c>
      <c r="C56" s="103" t="s">
        <v>311</v>
      </c>
      <c r="D56" s="73" t="s">
        <v>357</v>
      </c>
      <c r="E56" s="103" t="s">
        <v>311</v>
      </c>
      <c r="F56" s="104"/>
    </row>
    <row r="57" spans="1:7" s="3" customFormat="1" ht="10.5" customHeight="1" thickBot="1" x14ac:dyDescent="0.3">
      <c r="A57" s="47"/>
      <c r="B57" s="43"/>
      <c r="C57" s="44"/>
      <c r="D57" s="43"/>
      <c r="E57" s="44"/>
      <c r="F57" s="43"/>
      <c r="G57" s="27"/>
    </row>
    <row r="58" spans="1:7" x14ac:dyDescent="0.25">
      <c r="A58" s="98" t="s">
        <v>356</v>
      </c>
      <c r="B58" s="99"/>
      <c r="C58" s="100"/>
      <c r="D58" s="99"/>
      <c r="E58" s="100"/>
      <c r="F58" s="101"/>
    </row>
    <row r="59" spans="1:7" x14ac:dyDescent="0.25">
      <c r="A59" s="53" t="s">
        <v>347</v>
      </c>
      <c r="B59" s="40"/>
      <c r="C59" s="41"/>
      <c r="D59" s="40" t="s">
        <v>357</v>
      </c>
      <c r="E59" s="41" t="s">
        <v>311</v>
      </c>
      <c r="F59" s="54"/>
    </row>
    <row r="60" spans="1:7" x14ac:dyDescent="0.25">
      <c r="A60" s="55" t="s">
        <v>348</v>
      </c>
      <c r="B60" s="35"/>
      <c r="C60" s="94"/>
      <c r="D60" s="35" t="s">
        <v>357</v>
      </c>
      <c r="E60" s="94" t="s">
        <v>311</v>
      </c>
      <c r="F60" s="97"/>
    </row>
    <row r="61" spans="1:7" ht="30" x14ac:dyDescent="0.25">
      <c r="A61" s="93" t="s">
        <v>76</v>
      </c>
      <c r="B61" s="43"/>
      <c r="C61" s="44"/>
      <c r="D61" s="43" t="s">
        <v>357</v>
      </c>
      <c r="E61" s="44" t="s">
        <v>311</v>
      </c>
      <c r="F61" s="68" t="s">
        <v>402</v>
      </c>
    </row>
    <row r="62" spans="1:7" x14ac:dyDescent="0.25">
      <c r="A62" s="55" t="s">
        <v>383</v>
      </c>
      <c r="B62" s="35" t="s">
        <v>422</v>
      </c>
      <c r="C62" s="94" t="s">
        <v>311</v>
      </c>
      <c r="D62" s="35" t="s">
        <v>357</v>
      </c>
      <c r="E62" s="94" t="s">
        <v>311</v>
      </c>
      <c r="F62" s="97" t="s">
        <v>404</v>
      </c>
    </row>
    <row r="63" spans="1:7" x14ac:dyDescent="0.25">
      <c r="A63" s="53" t="s">
        <v>87</v>
      </c>
      <c r="B63" s="40"/>
      <c r="C63" s="41" t="s">
        <v>311</v>
      </c>
      <c r="D63" s="40" t="s">
        <v>357</v>
      </c>
      <c r="E63" s="41" t="s">
        <v>311</v>
      </c>
      <c r="F63" s="54" t="s">
        <v>406</v>
      </c>
    </row>
    <row r="64" spans="1:7" x14ac:dyDescent="0.25">
      <c r="A64" s="55" t="s">
        <v>349</v>
      </c>
      <c r="B64" s="35" t="s">
        <v>103</v>
      </c>
      <c r="C64" s="94"/>
      <c r="D64" s="35" t="s">
        <v>357</v>
      </c>
      <c r="E64" s="94" t="s">
        <v>311</v>
      </c>
      <c r="F64" s="97"/>
    </row>
    <row r="65" spans="1:7" x14ac:dyDescent="0.25">
      <c r="A65" s="53" t="s">
        <v>407</v>
      </c>
      <c r="B65" s="40" t="s">
        <v>108</v>
      </c>
      <c r="C65" s="41"/>
      <c r="D65" s="40" t="s">
        <v>357</v>
      </c>
      <c r="E65" s="41" t="s">
        <v>311</v>
      </c>
      <c r="F65" s="54" t="s">
        <v>394</v>
      </c>
    </row>
    <row r="66" spans="1:7" ht="30" x14ac:dyDescent="0.25">
      <c r="A66" s="96" t="s">
        <v>109</v>
      </c>
      <c r="B66" s="36" t="s">
        <v>189</v>
      </c>
      <c r="C66" s="37" t="s">
        <v>311</v>
      </c>
      <c r="D66" s="36" t="s">
        <v>416</v>
      </c>
      <c r="E66" s="37" t="s">
        <v>311</v>
      </c>
      <c r="F66" s="109" t="s">
        <v>417</v>
      </c>
    </row>
    <row r="67" spans="1:7" x14ac:dyDescent="0.25">
      <c r="A67" s="53" t="s">
        <v>118</v>
      </c>
      <c r="B67" s="40"/>
      <c r="C67" s="41"/>
      <c r="D67" s="40" t="s">
        <v>357</v>
      </c>
      <c r="E67" s="41" t="s">
        <v>311</v>
      </c>
      <c r="F67" s="54" t="s">
        <v>394</v>
      </c>
    </row>
    <row r="68" spans="1:7" x14ac:dyDescent="0.25">
      <c r="A68" s="55" t="s">
        <v>350</v>
      </c>
      <c r="B68" s="35"/>
      <c r="C68" s="94"/>
      <c r="D68" s="35" t="s">
        <v>357</v>
      </c>
      <c r="E68" s="94" t="s">
        <v>311</v>
      </c>
      <c r="F68" s="97"/>
    </row>
    <row r="69" spans="1:7" x14ac:dyDescent="0.25">
      <c r="A69" s="95" t="s">
        <v>352</v>
      </c>
      <c r="B69" s="107"/>
      <c r="C69" s="39"/>
      <c r="D69" s="107" t="s">
        <v>357</v>
      </c>
      <c r="E69" s="39" t="s">
        <v>311</v>
      </c>
      <c r="F69" s="85" t="s">
        <v>423</v>
      </c>
    </row>
    <row r="70" spans="1:7" ht="15.75" thickBot="1" x14ac:dyDescent="0.3">
      <c r="A70" s="102" t="s">
        <v>140</v>
      </c>
      <c r="B70" s="73"/>
      <c r="C70" s="103"/>
      <c r="D70" s="73" t="s">
        <v>357</v>
      </c>
      <c r="E70" s="103" t="s">
        <v>311</v>
      </c>
      <c r="F70" s="104" t="s">
        <v>415</v>
      </c>
    </row>
    <row r="71" spans="1:7" s="3" customFormat="1" ht="10.5" customHeight="1" thickBot="1" x14ac:dyDescent="0.3">
      <c r="A71" s="47"/>
      <c r="B71" s="43"/>
      <c r="C71" s="44"/>
      <c r="D71" s="43"/>
      <c r="E71" s="44"/>
      <c r="F71" s="43"/>
      <c r="G71" s="27"/>
    </row>
    <row r="72" spans="1:7" x14ac:dyDescent="0.25">
      <c r="A72" s="98" t="s">
        <v>353</v>
      </c>
      <c r="B72" s="99"/>
      <c r="C72" s="100"/>
      <c r="D72" s="99"/>
      <c r="E72" s="100"/>
      <c r="F72" s="101"/>
      <c r="G72" s="30"/>
    </row>
    <row r="73" spans="1:7" x14ac:dyDescent="0.25">
      <c r="A73" s="93" t="s">
        <v>150</v>
      </c>
      <c r="B73" s="43"/>
      <c r="C73" s="44" t="s">
        <v>311</v>
      </c>
      <c r="D73" s="106" t="s">
        <v>425</v>
      </c>
      <c r="E73" s="44" t="s">
        <v>311</v>
      </c>
      <c r="F73" s="54"/>
    </row>
    <row r="74" spans="1:7" x14ac:dyDescent="0.25">
      <c r="A74" s="96" t="s">
        <v>268</v>
      </c>
      <c r="B74" s="36"/>
      <c r="C74" s="37" t="s">
        <v>311</v>
      </c>
      <c r="D74" s="105" t="s">
        <v>433</v>
      </c>
      <c r="E74" s="37" t="s">
        <v>311</v>
      </c>
      <c r="F74" s="97"/>
    </row>
    <row r="75" spans="1:7" x14ac:dyDescent="0.25">
      <c r="A75" s="53" t="s">
        <v>473</v>
      </c>
      <c r="B75" s="40"/>
      <c r="C75" s="41" t="s">
        <v>311</v>
      </c>
      <c r="D75" s="40"/>
      <c r="E75" s="41" t="s">
        <v>311</v>
      </c>
      <c r="F75" s="85" t="s">
        <v>424</v>
      </c>
    </row>
    <row r="76" spans="1:7" x14ac:dyDescent="0.25">
      <c r="A76" s="55" t="s">
        <v>354</v>
      </c>
      <c r="B76" s="35"/>
      <c r="C76" s="94" t="s">
        <v>311</v>
      </c>
      <c r="D76" s="35" t="s">
        <v>434</v>
      </c>
      <c r="E76" s="94" t="s">
        <v>311</v>
      </c>
      <c r="F76" s="97" t="s">
        <v>418</v>
      </c>
    </row>
    <row r="77" spans="1:7" ht="15.75" thickBot="1" x14ac:dyDescent="0.3">
      <c r="A77" s="57" t="s">
        <v>355</v>
      </c>
      <c r="B77" s="58"/>
      <c r="C77" s="59" t="s">
        <v>311</v>
      </c>
      <c r="D77" s="58" t="s">
        <v>434</v>
      </c>
      <c r="E77" s="59" t="s">
        <v>311</v>
      </c>
      <c r="F77" s="60" t="s">
        <v>418</v>
      </c>
    </row>
    <row r="78" spans="1:7" ht="10.5" customHeight="1" thickBot="1" x14ac:dyDescent="0.3">
      <c r="A78" s="32"/>
      <c r="B78" s="30"/>
      <c r="C78" s="31"/>
      <c r="D78" s="35"/>
      <c r="E78" s="31"/>
      <c r="F78" s="30"/>
      <c r="G78" s="30"/>
    </row>
    <row r="79" spans="1:7" x14ac:dyDescent="0.25">
      <c r="A79" s="75" t="s">
        <v>477</v>
      </c>
      <c r="B79" s="76"/>
      <c r="C79" s="77"/>
      <c r="D79" s="76"/>
      <c r="E79" s="77"/>
      <c r="F79" s="78"/>
    </row>
    <row r="80" spans="1:7" x14ac:dyDescent="0.25">
      <c r="A80" s="65" t="s">
        <v>478</v>
      </c>
      <c r="B80" s="30"/>
      <c r="C80" s="31"/>
      <c r="D80" s="35"/>
      <c r="E80" s="31"/>
      <c r="F80" s="56"/>
    </row>
    <row r="81" spans="1:6" s="3" customFormat="1" x14ac:dyDescent="0.25">
      <c r="A81" s="79" t="s">
        <v>479</v>
      </c>
      <c r="B81" s="43"/>
      <c r="C81" s="44" t="s">
        <v>311</v>
      </c>
      <c r="D81" s="45" t="s">
        <v>425</v>
      </c>
      <c r="E81" s="44" t="s">
        <v>311</v>
      </c>
      <c r="F81" s="80"/>
    </row>
    <row r="82" spans="1:6" s="3" customFormat="1" x14ac:dyDescent="0.25">
      <c r="A82" s="81" t="s">
        <v>480</v>
      </c>
      <c r="B82" s="36"/>
      <c r="C82" s="37" t="s">
        <v>311</v>
      </c>
      <c r="D82" s="38" t="s">
        <v>425</v>
      </c>
      <c r="E82" s="37" t="s">
        <v>311</v>
      </c>
      <c r="F82" s="70"/>
    </row>
    <row r="83" spans="1:6" s="3" customFormat="1" x14ac:dyDescent="0.25">
      <c r="A83" s="79" t="s">
        <v>481</v>
      </c>
      <c r="B83" s="43"/>
      <c r="C83" s="44" t="s">
        <v>311</v>
      </c>
      <c r="D83" s="45" t="s">
        <v>483</v>
      </c>
      <c r="E83" s="44" t="s">
        <v>311</v>
      </c>
      <c r="F83" s="63"/>
    </row>
    <row r="84" spans="1:6" s="3" customFormat="1" ht="15.75" thickBot="1" x14ac:dyDescent="0.3">
      <c r="A84" s="120" t="s">
        <v>482</v>
      </c>
      <c r="B84" s="71"/>
      <c r="C84" s="114" t="s">
        <v>311</v>
      </c>
      <c r="D84" s="121" t="s">
        <v>483</v>
      </c>
      <c r="E84" s="114" t="s">
        <v>311</v>
      </c>
      <c r="F84" s="122"/>
    </row>
    <row r="85" spans="1:6" s="3" customFormat="1" x14ac:dyDescent="0.25">
      <c r="A85" s="119"/>
      <c r="B85" s="36"/>
      <c r="C85" s="37"/>
      <c r="D85" s="38"/>
      <c r="E85" s="37"/>
      <c r="F85" s="29"/>
    </row>
    <row r="86" spans="1:6" s="3" customFormat="1" x14ac:dyDescent="0.25">
      <c r="A86" s="119"/>
      <c r="B86" s="36"/>
      <c r="C86" s="37"/>
      <c r="D86" s="38"/>
      <c r="E86" s="37"/>
      <c r="F86" s="29"/>
    </row>
    <row r="87" spans="1:6" x14ac:dyDescent="0.25">
      <c r="A87" s="123" t="s">
        <v>435</v>
      </c>
      <c r="B87" s="124"/>
      <c r="C87" s="125"/>
      <c r="D87" s="124"/>
      <c r="E87" s="125"/>
      <c r="F87" s="124"/>
    </row>
    <row r="88" spans="1:6" x14ac:dyDescent="0.25">
      <c r="A88" t="s">
        <v>291</v>
      </c>
      <c r="D88" t="s">
        <v>445</v>
      </c>
      <c r="F88" t="s">
        <v>436</v>
      </c>
    </row>
    <row r="89" spans="1:6" x14ac:dyDescent="0.25">
      <c r="A89" s="118" t="s">
        <v>157</v>
      </c>
      <c r="B89" s="118"/>
      <c r="C89" s="126"/>
      <c r="D89" s="118"/>
      <c r="E89" s="126"/>
      <c r="F89" s="118" t="s">
        <v>488</v>
      </c>
    </row>
    <row r="90" spans="1:6" x14ac:dyDescent="0.25">
      <c r="A90" t="s">
        <v>269</v>
      </c>
      <c r="D90" t="s">
        <v>474</v>
      </c>
      <c r="F90" t="s">
        <v>475</v>
      </c>
    </row>
    <row r="92" spans="1:6" x14ac:dyDescent="0.25">
      <c r="A92" s="116" t="s">
        <v>476</v>
      </c>
    </row>
    <row r="93" spans="1:6" x14ac:dyDescent="0.25">
      <c r="A93" t="s">
        <v>119</v>
      </c>
    </row>
    <row r="94" spans="1:6" x14ac:dyDescent="0.25">
      <c r="A94" t="s">
        <v>47</v>
      </c>
    </row>
    <row r="95" spans="1:6" x14ac:dyDescent="0.25">
      <c r="A95" t="s">
        <v>62</v>
      </c>
    </row>
    <row r="96" spans="1:6" x14ac:dyDescent="0.25">
      <c r="A96" t="s">
        <v>472</v>
      </c>
    </row>
    <row r="97" spans="1:6" x14ac:dyDescent="0.25">
      <c r="A97" s="117" t="s">
        <v>260</v>
      </c>
    </row>
    <row r="98" spans="1:6" x14ac:dyDescent="0.25">
      <c r="A98" t="s">
        <v>379</v>
      </c>
    </row>
    <row r="99" spans="1:6" x14ac:dyDescent="0.25">
      <c r="A99" t="s">
        <v>198</v>
      </c>
    </row>
    <row r="100" spans="1:6" x14ac:dyDescent="0.25">
      <c r="A100" t="s">
        <v>242</v>
      </c>
    </row>
    <row r="101" spans="1:6" x14ac:dyDescent="0.25">
      <c r="A101" t="s">
        <v>172</v>
      </c>
    </row>
    <row r="102" spans="1:6" x14ac:dyDescent="0.25">
      <c r="A102" t="s">
        <v>201</v>
      </c>
    </row>
    <row r="104" spans="1:6" x14ac:dyDescent="0.25">
      <c r="A104" s="123" t="s">
        <v>556</v>
      </c>
      <c r="B104" s="124"/>
      <c r="C104" s="125"/>
      <c r="D104" s="124"/>
      <c r="E104" s="125"/>
      <c r="F104" s="124"/>
    </row>
    <row r="105" spans="1:6" x14ac:dyDescent="0.25">
      <c r="A105" t="s">
        <v>558</v>
      </c>
      <c r="F105" t="s">
        <v>557</v>
      </c>
    </row>
  </sheetData>
  <pageMargins left="0.25" right="0.25" top="0.75" bottom="0.75" header="0.3" footer="0.3"/>
  <pageSetup scale="4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46"/>
  <sheetViews>
    <sheetView workbookViewId="0">
      <selection activeCell="C37" sqref="C37"/>
    </sheetView>
  </sheetViews>
  <sheetFormatPr defaultRowHeight="15" x14ac:dyDescent="0.25"/>
  <cols>
    <col min="1" max="1" width="47.140625" bestFit="1" customWidth="1"/>
    <col min="2" max="2" width="26" bestFit="1" customWidth="1"/>
  </cols>
  <sheetData>
    <row r="3" spans="1:2" x14ac:dyDescent="0.25">
      <c r="A3" s="22" t="s">
        <v>271</v>
      </c>
      <c r="B3" t="s">
        <v>273</v>
      </c>
    </row>
    <row r="4" spans="1:2" x14ac:dyDescent="0.25">
      <c r="A4" s="23" t="s">
        <v>107</v>
      </c>
      <c r="B4" s="21"/>
    </row>
    <row r="5" spans="1:2" x14ac:dyDescent="0.25">
      <c r="A5" s="23" t="s">
        <v>360</v>
      </c>
      <c r="B5" s="21">
        <v>12</v>
      </c>
    </row>
    <row r="6" spans="1:2" x14ac:dyDescent="0.25">
      <c r="A6" s="23" t="s">
        <v>16</v>
      </c>
      <c r="B6" s="21">
        <v>8</v>
      </c>
    </row>
    <row r="7" spans="1:2" x14ac:dyDescent="0.25">
      <c r="A7" s="23" t="s">
        <v>291</v>
      </c>
      <c r="B7" s="21">
        <v>37</v>
      </c>
    </row>
    <row r="8" spans="1:2" x14ac:dyDescent="0.25">
      <c r="A8" s="23" t="s">
        <v>118</v>
      </c>
      <c r="B8" s="21">
        <v>4</v>
      </c>
    </row>
    <row r="9" spans="1:2" x14ac:dyDescent="0.25">
      <c r="A9" s="23" t="s">
        <v>158</v>
      </c>
      <c r="B9" s="21">
        <v>15</v>
      </c>
    </row>
    <row r="10" spans="1:2" x14ac:dyDescent="0.25">
      <c r="A10" s="23" t="s">
        <v>204</v>
      </c>
      <c r="B10" s="21">
        <v>7</v>
      </c>
    </row>
    <row r="11" spans="1:2" x14ac:dyDescent="0.25">
      <c r="A11" s="23" t="s">
        <v>559</v>
      </c>
      <c r="B11" s="21">
        <v>27</v>
      </c>
    </row>
    <row r="12" spans="1:2" x14ac:dyDescent="0.25">
      <c r="A12" s="23" t="s">
        <v>76</v>
      </c>
      <c r="B12" s="21">
        <v>9</v>
      </c>
    </row>
    <row r="13" spans="1:2" x14ac:dyDescent="0.25">
      <c r="A13" s="23" t="s">
        <v>350</v>
      </c>
      <c r="B13" s="21">
        <v>7</v>
      </c>
    </row>
    <row r="14" spans="1:2" x14ac:dyDescent="0.25">
      <c r="A14" s="23" t="s">
        <v>212</v>
      </c>
      <c r="B14" s="21">
        <v>12</v>
      </c>
    </row>
    <row r="15" spans="1:2" x14ac:dyDescent="0.25">
      <c r="A15" s="23" t="s">
        <v>270</v>
      </c>
      <c r="B15" s="21">
        <v>7</v>
      </c>
    </row>
    <row r="16" spans="1:2" x14ac:dyDescent="0.25">
      <c r="A16" s="23" t="s">
        <v>226</v>
      </c>
      <c r="B16" s="21">
        <v>9</v>
      </c>
    </row>
    <row r="17" spans="1:2" x14ac:dyDescent="0.25">
      <c r="A17" s="23" t="s">
        <v>140</v>
      </c>
      <c r="B17" s="21">
        <v>10</v>
      </c>
    </row>
    <row r="18" spans="1:2" x14ac:dyDescent="0.25">
      <c r="A18" s="23" t="s">
        <v>235</v>
      </c>
      <c r="B18" s="21">
        <v>6</v>
      </c>
    </row>
    <row r="19" spans="1:2" x14ac:dyDescent="0.25">
      <c r="A19" s="23" t="s">
        <v>269</v>
      </c>
      <c r="B19" s="21">
        <v>2</v>
      </c>
    </row>
    <row r="20" spans="1:2" x14ac:dyDescent="0.25">
      <c r="A20" s="23" t="s">
        <v>150</v>
      </c>
      <c r="B20" s="21">
        <v>8</v>
      </c>
    </row>
    <row r="21" spans="1:2" x14ac:dyDescent="0.25">
      <c r="A21" s="23" t="s">
        <v>85</v>
      </c>
      <c r="B21" s="21">
        <v>11</v>
      </c>
    </row>
    <row r="22" spans="1:2" x14ac:dyDescent="0.25">
      <c r="A22" s="23" t="s">
        <v>172</v>
      </c>
      <c r="B22" s="21">
        <v>4</v>
      </c>
    </row>
    <row r="23" spans="1:2" x14ac:dyDescent="0.25">
      <c r="A23" s="23" t="s">
        <v>32</v>
      </c>
      <c r="B23" s="21">
        <v>5</v>
      </c>
    </row>
    <row r="24" spans="1:2" x14ac:dyDescent="0.25">
      <c r="A24" s="23" t="s">
        <v>287</v>
      </c>
      <c r="B24" s="21">
        <v>13</v>
      </c>
    </row>
    <row r="25" spans="1:2" x14ac:dyDescent="0.25">
      <c r="A25" s="23" t="s">
        <v>202</v>
      </c>
      <c r="B25" s="21">
        <v>2</v>
      </c>
    </row>
    <row r="26" spans="1:2" x14ac:dyDescent="0.25">
      <c r="A26" s="23" t="s">
        <v>17</v>
      </c>
      <c r="B26" s="21">
        <v>6</v>
      </c>
    </row>
    <row r="27" spans="1:2" x14ac:dyDescent="0.25">
      <c r="A27" s="23" t="s">
        <v>188</v>
      </c>
      <c r="B27" s="21">
        <v>8</v>
      </c>
    </row>
    <row r="28" spans="1:2" x14ac:dyDescent="0.25">
      <c r="A28" s="23" t="s">
        <v>122</v>
      </c>
      <c r="B28" s="21">
        <v>19</v>
      </c>
    </row>
    <row r="29" spans="1:2" x14ac:dyDescent="0.25">
      <c r="A29" s="23" t="s">
        <v>354</v>
      </c>
      <c r="B29" s="21">
        <v>12</v>
      </c>
    </row>
    <row r="30" spans="1:2" x14ac:dyDescent="0.25">
      <c r="A30" s="23" t="s">
        <v>120</v>
      </c>
      <c r="B30" s="21"/>
    </row>
    <row r="31" spans="1:2" x14ac:dyDescent="0.25">
      <c r="A31" s="23" t="s">
        <v>506</v>
      </c>
      <c r="B31" s="21">
        <v>17</v>
      </c>
    </row>
    <row r="32" spans="1:2" x14ac:dyDescent="0.25">
      <c r="A32" s="23" t="s">
        <v>267</v>
      </c>
      <c r="B32" s="21"/>
    </row>
    <row r="33" spans="1:2" x14ac:dyDescent="0.25">
      <c r="A33" s="23" t="s">
        <v>71</v>
      </c>
      <c r="B33" s="21">
        <v>8</v>
      </c>
    </row>
    <row r="34" spans="1:2" x14ac:dyDescent="0.25">
      <c r="A34" s="23" t="s">
        <v>589</v>
      </c>
      <c r="B34" s="21">
        <v>10</v>
      </c>
    </row>
    <row r="35" spans="1:2" x14ac:dyDescent="0.25">
      <c r="A35" s="23" t="s">
        <v>324</v>
      </c>
      <c r="B35" s="21">
        <v>10</v>
      </c>
    </row>
    <row r="36" spans="1:2" x14ac:dyDescent="0.25">
      <c r="A36" s="23" t="s">
        <v>601</v>
      </c>
      <c r="B36" s="21">
        <v>5</v>
      </c>
    </row>
    <row r="37" spans="1:2" x14ac:dyDescent="0.25">
      <c r="A37" s="23" t="s">
        <v>268</v>
      </c>
      <c r="B37" s="21"/>
    </row>
    <row r="38" spans="1:2" x14ac:dyDescent="0.25">
      <c r="A38" s="23" t="s">
        <v>49</v>
      </c>
      <c r="B38" s="21">
        <v>5</v>
      </c>
    </row>
    <row r="39" spans="1:2" x14ac:dyDescent="0.25">
      <c r="A39" s="23" t="s">
        <v>88</v>
      </c>
      <c r="B39" s="21">
        <v>18</v>
      </c>
    </row>
    <row r="40" spans="1:2" x14ac:dyDescent="0.25">
      <c r="A40" s="23" t="s">
        <v>54</v>
      </c>
      <c r="B40" s="21">
        <v>9</v>
      </c>
    </row>
    <row r="41" spans="1:2" x14ac:dyDescent="0.25">
      <c r="A41" s="23" t="s">
        <v>48</v>
      </c>
      <c r="B41" s="21">
        <v>6</v>
      </c>
    </row>
    <row r="42" spans="1:2" x14ac:dyDescent="0.25">
      <c r="A42" s="23" t="s">
        <v>63</v>
      </c>
      <c r="B42" s="21">
        <v>11</v>
      </c>
    </row>
    <row r="43" spans="1:2" x14ac:dyDescent="0.25">
      <c r="A43" s="23" t="s">
        <v>102</v>
      </c>
      <c r="B43" s="21">
        <v>4</v>
      </c>
    </row>
    <row r="44" spans="1:2" x14ac:dyDescent="0.25">
      <c r="A44" s="23" t="s">
        <v>66</v>
      </c>
      <c r="B44" s="21">
        <v>8</v>
      </c>
    </row>
    <row r="45" spans="1:2" x14ac:dyDescent="0.25">
      <c r="A45" s="23" t="s">
        <v>109</v>
      </c>
      <c r="B45" s="21">
        <v>9</v>
      </c>
    </row>
    <row r="46" spans="1:2" x14ac:dyDescent="0.25">
      <c r="A46" s="23" t="s">
        <v>272</v>
      </c>
      <c r="B46" s="21">
        <v>380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Resources Requested-Mar25</vt:lpstr>
      <vt:lpstr>Validation Summary-Mar11</vt:lpstr>
      <vt:lpstr>Notes</vt:lpstr>
      <vt:lpstr>Pivot</vt:lpstr>
      <vt:lpstr>Notes!Print_Area</vt:lpstr>
      <vt:lpstr>'Validation Summary-Mar11'!Print_Area</vt:lpstr>
    </vt:vector>
  </TitlesOfParts>
  <Company>PCCD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Sally Phonthachack</dc:creator>
  <cp:lastModifiedBy>Phoumy Sayavong</cp:lastModifiedBy>
  <cp:lastPrinted>2019-03-04T17:55:52Z</cp:lastPrinted>
  <dcterms:created xsi:type="dcterms:W3CDTF">2019-02-19T22:09:40Z</dcterms:created>
  <dcterms:modified xsi:type="dcterms:W3CDTF">2019-03-27T18:42:49Z</dcterms:modified>
</cp:coreProperties>
</file>