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4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24" i="1"/>
  <c r="L123"/>
  <c r="L122"/>
  <c r="L14"/>
  <c r="L102" l="1"/>
  <c r="L103"/>
  <c r="L104"/>
  <c r="L105"/>
  <c r="L106"/>
  <c r="L107"/>
  <c r="L108"/>
  <c r="L5" l="1"/>
  <c r="K146" l="1"/>
  <c r="L146" s="1"/>
  <c r="K147"/>
  <c r="L147"/>
  <c r="L148"/>
  <c r="K150"/>
  <c r="L150" s="1"/>
  <c r="K149"/>
  <c r="L149" s="1"/>
  <c r="L145"/>
  <c r="L144"/>
  <c r="L143"/>
  <c r="L142"/>
  <c r="L7" l="1"/>
  <c r="L23"/>
  <c r="L6"/>
  <c r="L34"/>
  <c r="L4" l="1"/>
  <c r="L11"/>
  <c r="L60"/>
  <c r="L153" l="1"/>
  <c r="L152"/>
  <c r="L151"/>
  <c r="L61"/>
  <c r="L141"/>
  <c r="L140"/>
  <c r="L139"/>
  <c r="L138"/>
  <c r="L137"/>
  <c r="L136"/>
  <c r="L135"/>
  <c r="L134"/>
  <c r="L133"/>
  <c r="L132"/>
  <c r="L131"/>
  <c r="L130"/>
  <c r="L129"/>
  <c r="L128"/>
  <c r="L127"/>
  <c r="L121"/>
  <c r="L120"/>
  <c r="L119"/>
  <c r="L118"/>
  <c r="L117"/>
  <c r="L9"/>
  <c r="L116"/>
  <c r="L115"/>
  <c r="L114"/>
  <c r="L113"/>
  <c r="L112"/>
  <c r="L111"/>
  <c r="L110"/>
  <c r="L109"/>
  <c r="L59"/>
  <c r="L54"/>
  <c r="L58"/>
  <c r="L57"/>
  <c r="L56"/>
  <c r="L126"/>
  <c r="L55"/>
  <c r="L125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3"/>
  <c r="L12"/>
  <c r="L8" l="1"/>
  <c r="L154" s="1"/>
</calcChain>
</file>

<file path=xl/sharedStrings.xml><?xml version="1.0" encoding="utf-8"?>
<sst xmlns="http://schemas.openxmlformats.org/spreadsheetml/2006/main" count="685" uniqueCount="209">
  <si>
    <t>College</t>
  </si>
  <si>
    <t>Last Name</t>
  </si>
  <si>
    <t>First Name</t>
  </si>
  <si>
    <t>ID</t>
  </si>
  <si>
    <t>PO #</t>
  </si>
  <si>
    <t>REQ #</t>
  </si>
  <si>
    <t>Location</t>
  </si>
  <si>
    <t>Item Description</t>
  </si>
  <si>
    <t>BCC</t>
  </si>
  <si>
    <t>Department</t>
  </si>
  <si>
    <t>Total Cost</t>
  </si>
  <si>
    <t>Comments</t>
  </si>
  <si>
    <t>American Sign Language</t>
  </si>
  <si>
    <t>Quantity</t>
  </si>
  <si>
    <t>Unit Cost</t>
  </si>
  <si>
    <t>Portable DVD Player</t>
  </si>
  <si>
    <t>Multimedia Projector</t>
  </si>
  <si>
    <t>Arts &amp; Cultural Studies</t>
  </si>
  <si>
    <t>ARTstor Database</t>
  </si>
  <si>
    <t>Projection Screen</t>
  </si>
  <si>
    <t>Video Capturing Equipment</t>
  </si>
  <si>
    <t>Audio Recording Equipment</t>
  </si>
  <si>
    <t>Business</t>
  </si>
  <si>
    <t>Software</t>
  </si>
  <si>
    <t>Computer Information Systems</t>
  </si>
  <si>
    <t>Touchscreen Monitor</t>
  </si>
  <si>
    <t>312</t>
  </si>
  <si>
    <t>Printer</t>
  </si>
  <si>
    <t>323</t>
  </si>
  <si>
    <t>556</t>
  </si>
  <si>
    <t>Computer Memory (16GB)</t>
  </si>
  <si>
    <t>English as a Second Language</t>
  </si>
  <si>
    <t>Document Viewer</t>
  </si>
  <si>
    <t>Turnitin.com</t>
  </si>
  <si>
    <t>Library</t>
  </si>
  <si>
    <t>Databases</t>
  </si>
  <si>
    <t>Television Combo</t>
  </si>
  <si>
    <t>Scanner</t>
  </si>
  <si>
    <t>Whiteboard Geometry Tools</t>
  </si>
  <si>
    <t>Mathematics</t>
  </si>
  <si>
    <t>Math Manupulatives for MATH 18</t>
  </si>
  <si>
    <t>Online Tutorial Center</t>
  </si>
  <si>
    <t>TELL ME MORE Software</t>
  </si>
  <si>
    <t>Language Tutorials</t>
  </si>
  <si>
    <t>Open Source Books</t>
  </si>
  <si>
    <t>Modern Languages</t>
  </si>
  <si>
    <t>552</t>
  </si>
  <si>
    <t>Multimedia Arts</t>
  </si>
  <si>
    <t>Ink - Room 211</t>
  </si>
  <si>
    <t>New Photography Equipment</t>
  </si>
  <si>
    <t>Replacement Camera Equipment &amp; Accessories</t>
  </si>
  <si>
    <t>211</t>
  </si>
  <si>
    <t>218</t>
  </si>
  <si>
    <t>324</t>
  </si>
  <si>
    <t>Scanner (Shared)</t>
  </si>
  <si>
    <t>2-Year Extended Warranty and Printer x 5</t>
  </si>
  <si>
    <t>Epson 24" Printer</t>
  </si>
  <si>
    <t>Epson 44" Printer</t>
  </si>
  <si>
    <t>Epson 64" Printer</t>
  </si>
  <si>
    <t>Social Sciences</t>
  </si>
  <si>
    <t>Equipment for Online Teaching</t>
  </si>
  <si>
    <t>Public and Human Services</t>
  </si>
  <si>
    <t>Equipment for Webcasts and Webinars</t>
  </si>
  <si>
    <t>PACE Counseling</t>
  </si>
  <si>
    <t>Portfolio Software System</t>
  </si>
  <si>
    <t>Desktop Copier / Multi-Function Printer</t>
  </si>
  <si>
    <t>PERSIST</t>
  </si>
  <si>
    <t>Spanish Medical Interpreter</t>
  </si>
  <si>
    <t>Health Care Interpreter Network Interpreting System</t>
  </si>
  <si>
    <t>Dedicated Server Hosting 2012-2013</t>
  </si>
  <si>
    <t>Dedicated Server Hosting 2013-2014</t>
  </si>
  <si>
    <t>Miscellaneous Equipment</t>
  </si>
  <si>
    <t>Distance Education</t>
  </si>
  <si>
    <t>International Students</t>
  </si>
  <si>
    <t>Admissions &amp; Records</t>
  </si>
  <si>
    <t>Document Imaging</t>
  </si>
  <si>
    <t>Counseling</t>
  </si>
  <si>
    <t>DSPS</t>
  </si>
  <si>
    <t>Canon High-Speed Document Scanner</t>
  </si>
  <si>
    <t>Braille Embosser for Graphics</t>
  </si>
  <si>
    <t>CCTV</t>
  </si>
  <si>
    <t>Apple iPad</t>
  </si>
  <si>
    <t>Apple iPod Touch</t>
  </si>
  <si>
    <t>Victor Reader Stream</t>
  </si>
  <si>
    <t>Refreshable Braille</t>
  </si>
  <si>
    <t>Document Management System</t>
  </si>
  <si>
    <t>Equipment Tracking System</t>
  </si>
  <si>
    <t>Freedom Scientific JAWS Software</t>
  </si>
  <si>
    <t>Freedom Scientific MAGic Software</t>
  </si>
  <si>
    <t>Ai Squared ZoomText Software</t>
  </si>
  <si>
    <t>Cambium Kurzweil 3000 Software</t>
  </si>
  <si>
    <t>Cambium Kurzweil 1000 Software</t>
  </si>
  <si>
    <t>Nuance Dragon NaturallySpeaking Software</t>
  </si>
  <si>
    <t>EOPS-CARE-CalWORKs</t>
  </si>
  <si>
    <t>HP LaserJet Multi-Function Printer</t>
  </si>
  <si>
    <t>Motorola Bar Code Scanner</t>
  </si>
  <si>
    <t>Book Tracking Software</t>
  </si>
  <si>
    <t>Fax Machine</t>
  </si>
  <si>
    <t>Transfer and Career Center</t>
  </si>
  <si>
    <t>Data Tracking Software</t>
  </si>
  <si>
    <t>Adobe Photoshop Lightroom Software 2-Year - Multimedia Arts</t>
  </si>
  <si>
    <t>Apple Final Cut Pro Software 1-Year - Multimedia Arts</t>
  </si>
  <si>
    <t>Roxio Toast Titanium Software 1-Year - Multimedia Arts</t>
  </si>
  <si>
    <t>Corel Painter Software 1-Year - Multimedia Arts</t>
  </si>
  <si>
    <t>Unity Pro Software 1-Year - Multimedia Arts</t>
  </si>
  <si>
    <t>MAXON CINEMA 4D Software 1-Version - Multimedia Arts</t>
  </si>
  <si>
    <t>Apple Mac OS Server Software 1-Year</t>
  </si>
  <si>
    <t>Roxio Creator 1-Year</t>
  </si>
  <si>
    <t>Corel WinDVD Software 2-Year</t>
  </si>
  <si>
    <t>Corel WinZip Software 2-Year</t>
  </si>
  <si>
    <t>TechSmith Camtasia &amp; Snagit Software</t>
  </si>
  <si>
    <t>Fortres Desktop Management Software 1-Version</t>
  </si>
  <si>
    <t>Twocanoes Winclone Pro Software 1-Version</t>
  </si>
  <si>
    <t>Symantec Ghost Software 1-Year</t>
  </si>
  <si>
    <t>APC Uninterruptible Power Supply (UPS)</t>
  </si>
  <si>
    <t>PC Server</t>
  </si>
  <si>
    <t>Mac Server</t>
  </si>
  <si>
    <t>Information Technology</t>
  </si>
  <si>
    <t>Facil Centro Asset Management Software</t>
  </si>
  <si>
    <t>Videoconferencing and Distance Learning Streaming Support</t>
  </si>
  <si>
    <t>Audio Visual</t>
  </si>
  <si>
    <t>Bar Code Scanner</t>
  </si>
  <si>
    <t>Cisco Network Switch</t>
  </si>
  <si>
    <t>Supplies</t>
  </si>
  <si>
    <t>Monitor - 21.5-inch</t>
  </si>
  <si>
    <t>Monitor - 24-inch</t>
  </si>
  <si>
    <t>PC Desktop Computer Mid</t>
  </si>
  <si>
    <t>PC Laptop Computer Mid</t>
  </si>
  <si>
    <t>PC Laptop Computer Low</t>
  </si>
  <si>
    <t>Cisco Network Equipment Maintenance 1-Year</t>
  </si>
  <si>
    <t>Mac Desktop Mac Pro</t>
  </si>
  <si>
    <t>Mac Desktop iMac 21.5</t>
  </si>
  <si>
    <t>Mac Desktop iMac 27</t>
  </si>
  <si>
    <t>Mac Laptop MacBook Pro 13 SSD</t>
  </si>
  <si>
    <t>Mac Laptop MacBook Pro 13 HDD</t>
  </si>
  <si>
    <t>Mac Laptop MacBook Pro 15 HDD</t>
  </si>
  <si>
    <t>HP LaserJet Printer M601dn</t>
  </si>
  <si>
    <t>HP LaserJet Printer M602x</t>
  </si>
  <si>
    <t>Total</t>
  </si>
  <si>
    <t>Omnirax Presto 4 Audio/Video Workstation Desk</t>
  </si>
  <si>
    <t>Avid Pro Tools HD 10 Software Upgrade</t>
  </si>
  <si>
    <t>Mackie Big Knob Studio Monitor Control</t>
  </si>
  <si>
    <t>Waves Audio Software</t>
  </si>
  <si>
    <t>Foba ROTAO Cross Trolley</t>
  </si>
  <si>
    <t>Berkeley City College Technology Resources Budget 2013-2014</t>
  </si>
  <si>
    <t>Office of Student Services</t>
  </si>
  <si>
    <t>Office of Instruction</t>
  </si>
  <si>
    <t>Recurring</t>
  </si>
  <si>
    <t>Type</t>
  </si>
  <si>
    <t>3-Year</t>
  </si>
  <si>
    <t>1-Year</t>
  </si>
  <si>
    <t>Service</t>
  </si>
  <si>
    <t>Equipment</t>
  </si>
  <si>
    <t>Funding</t>
  </si>
  <si>
    <t>EnvisionWare Software 1-Year</t>
  </si>
  <si>
    <t>EnvisionWare Software</t>
  </si>
  <si>
    <t>Scanner for Books</t>
  </si>
  <si>
    <t>College-Wide</t>
  </si>
  <si>
    <t>lynda.com Service Agreement</t>
  </si>
  <si>
    <t>CI Solutions Service Agreement</t>
  </si>
  <si>
    <t>7,500 Total</t>
  </si>
  <si>
    <t>Faronics Insight Software 2-Year</t>
  </si>
  <si>
    <t>2-Year</t>
  </si>
  <si>
    <t>Faronics Insight Computer Management Software 1-Year or eUNISOL Magic Vision</t>
  </si>
  <si>
    <t>Kurzweil 3000 Software 3-Year</t>
  </si>
  <si>
    <t>SARS Software</t>
  </si>
  <si>
    <t>District</t>
  </si>
  <si>
    <t>Adobe Captivate Software 2-Year - Library</t>
  </si>
  <si>
    <t>Adobe Creative Suite Software 1-Year - IT</t>
  </si>
  <si>
    <t>Apple Mac Software Collection 1-Year - IT</t>
  </si>
  <si>
    <t>1-Version</t>
  </si>
  <si>
    <t>Avid Pro Tools Software - Multimedia Arts</t>
  </si>
  <si>
    <t>1,500</t>
  </si>
  <si>
    <t>Toon Boom Software 1-Year - Multimedia Arts</t>
  </si>
  <si>
    <t>Mea A</t>
  </si>
  <si>
    <t>Security Enclosures</t>
  </si>
  <si>
    <t>Laptop Locks</t>
  </si>
  <si>
    <t>GoPrint Printing System 1-Year</t>
  </si>
  <si>
    <t>GoPrint Service Agreement 1-Year</t>
  </si>
  <si>
    <t>Tactile View Graphics Kit</t>
  </si>
  <si>
    <t>Panasonic Projector Lamp 2-Pack for PT-DZ570 Series</t>
  </si>
  <si>
    <t>Optoma BL-FP280A Projector Lamp for Optoma EP774 and TX774</t>
  </si>
  <si>
    <t>Sharp ANXR20LP Projector Lamp for XR-20S and 20X</t>
  </si>
  <si>
    <t>TC-Helicon VoiceWorksPlus Advanced Voice Processing System</t>
  </si>
  <si>
    <t>Radial Engineering JDI Duplex Two Channel Professional Passive Direct Box</t>
  </si>
  <si>
    <t>Radial Engineering JDI MK3 Professional Passive Direct Box</t>
  </si>
  <si>
    <t>Miscellaneous Supplies</t>
  </si>
  <si>
    <t>HP Color LaserJet Printer 400</t>
  </si>
  <si>
    <t>HP Color LaserJet Multi-Function Printer 400</t>
  </si>
  <si>
    <t>HP Color InkJet Multi-Function Printer 8600</t>
  </si>
  <si>
    <t>PC Laptop Computers - 42 *</t>
  </si>
  <si>
    <t>PC Desktop Computers - 35 **</t>
  </si>
  <si>
    <t>Mac Laptop Computers - 20 ***</t>
  </si>
  <si>
    <t>Mac Desktop Computers - 15 ****</t>
  </si>
  <si>
    <t>* Appendix A</t>
  </si>
  <si>
    <t>** Appendix B</t>
  </si>
  <si>
    <t>*** Appendix C</t>
  </si>
  <si>
    <t>**** Appendix D</t>
  </si>
  <si>
    <t>Mac Computers - 99 ^</t>
  </si>
  <si>
    <t>PC Laptop Computers - 32 ^^</t>
  </si>
  <si>
    <t>PC Desktop Computers - 87 ^^^</t>
  </si>
  <si>
    <t>^^^ Appendix 3</t>
  </si>
  <si>
    <t>^^ Appendix 2</t>
  </si>
  <si>
    <t>^ Appendix 1</t>
  </si>
  <si>
    <t>Software for ESL</t>
  </si>
  <si>
    <t>Video Converter Software</t>
  </si>
  <si>
    <t>Analog-Digital Video Converter</t>
  </si>
  <si>
    <t>External Hard Drive</t>
  </si>
  <si>
    <t>Miscellaneous Software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</si>
</sst>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3" fontId="0" fillId="0" borderId="0" xfId="0" applyNumberFormat="1"/>
    <xf numFmtId="49" fontId="1" fillId="0" borderId="0" xfId="0" applyNumberFormat="1" applyFont="1"/>
    <xf numFmtId="3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/>
  </sheetViews>
  <sheetFormatPr defaultRowHeight="15"/>
  <cols>
    <col min="1" max="1" width="9.140625" style="1"/>
    <col min="2" max="2" width="29.140625" style="1" bestFit="1" customWidth="1"/>
    <col min="3" max="7" width="2.28515625" style="1" customWidth="1"/>
    <col min="8" max="8" width="9.140625" style="1"/>
    <col min="9" max="9" width="32" style="6" customWidth="1"/>
    <col min="10" max="12" width="10.28515625" style="2" customWidth="1"/>
    <col min="13" max="13" width="12" style="1" customWidth="1"/>
    <col min="14" max="14" width="9.140625" style="1"/>
    <col min="15" max="15" width="10.7109375" style="1" bestFit="1" customWidth="1"/>
    <col min="16" max="16384" width="9.140625" style="1"/>
  </cols>
  <sheetData>
    <row r="1" spans="1:16" s="3" customFormat="1">
      <c r="A1" s="3" t="s">
        <v>144</v>
      </c>
      <c r="I1" s="8"/>
      <c r="J1" s="4"/>
      <c r="K1" s="4"/>
      <c r="L1" s="4"/>
    </row>
    <row r="2" spans="1:16">
      <c r="I2" s="7"/>
    </row>
    <row r="3" spans="1:16" s="3" customFormat="1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8" t="s">
        <v>7</v>
      </c>
      <c r="J3" s="4" t="s">
        <v>13</v>
      </c>
      <c r="K3" s="4" t="s">
        <v>14</v>
      </c>
      <c r="L3" s="4" t="s">
        <v>10</v>
      </c>
      <c r="M3" s="3" t="s">
        <v>11</v>
      </c>
      <c r="N3" s="3" t="s">
        <v>147</v>
      </c>
      <c r="O3" s="3" t="s">
        <v>148</v>
      </c>
      <c r="P3" s="3" t="s">
        <v>153</v>
      </c>
    </row>
    <row r="4" spans="1:16">
      <c r="A4" s="1" t="s">
        <v>8</v>
      </c>
      <c r="B4" s="1" t="s">
        <v>157</v>
      </c>
      <c r="I4" s="6" t="s">
        <v>177</v>
      </c>
      <c r="J4" s="2">
        <v>1</v>
      </c>
      <c r="K4" s="2">
        <v>18000</v>
      </c>
      <c r="L4" s="2">
        <f t="shared" ref="L4:L9" si="0">J4*K4</f>
        <v>18000</v>
      </c>
      <c r="O4" s="1" t="s">
        <v>152</v>
      </c>
    </row>
    <row r="5" spans="1:16">
      <c r="A5" s="1" t="s">
        <v>8</v>
      </c>
      <c r="B5" s="1" t="s">
        <v>157</v>
      </c>
      <c r="I5" s="6" t="s">
        <v>178</v>
      </c>
      <c r="J5" s="2">
        <v>1</v>
      </c>
      <c r="K5" s="2">
        <v>5000</v>
      </c>
      <c r="L5" s="2">
        <f t="shared" si="0"/>
        <v>5000</v>
      </c>
      <c r="N5" s="1" t="s">
        <v>150</v>
      </c>
      <c r="O5" s="1" t="s">
        <v>151</v>
      </c>
    </row>
    <row r="6" spans="1:16">
      <c r="A6" s="1" t="s">
        <v>8</v>
      </c>
      <c r="B6" s="1" t="s">
        <v>157</v>
      </c>
      <c r="I6" s="6" t="s">
        <v>158</v>
      </c>
      <c r="J6" s="2">
        <v>5</v>
      </c>
      <c r="K6" s="2">
        <v>1200</v>
      </c>
      <c r="L6" s="2">
        <f t="shared" si="0"/>
        <v>6000</v>
      </c>
      <c r="N6" s="1" t="s">
        <v>150</v>
      </c>
      <c r="O6" s="1" t="s">
        <v>151</v>
      </c>
    </row>
    <row r="7" spans="1:16">
      <c r="A7" s="1" t="s">
        <v>8</v>
      </c>
      <c r="B7" s="1" t="s">
        <v>157</v>
      </c>
      <c r="I7" s="6" t="s">
        <v>164</v>
      </c>
      <c r="J7" s="2">
        <v>1</v>
      </c>
      <c r="K7" s="2">
        <v>12000</v>
      </c>
      <c r="L7" s="2">
        <f t="shared" si="0"/>
        <v>12000</v>
      </c>
      <c r="N7" s="1" t="s">
        <v>149</v>
      </c>
      <c r="O7" s="1" t="s">
        <v>23</v>
      </c>
    </row>
    <row r="8" spans="1:16">
      <c r="A8" s="1" t="s">
        <v>8</v>
      </c>
      <c r="B8" s="1" t="s">
        <v>146</v>
      </c>
      <c r="I8" s="6" t="s">
        <v>33</v>
      </c>
      <c r="J8" s="2">
        <v>3</v>
      </c>
      <c r="K8" s="2">
        <v>10000</v>
      </c>
      <c r="L8" s="2">
        <f t="shared" si="0"/>
        <v>30000</v>
      </c>
      <c r="N8" s="1" t="s">
        <v>149</v>
      </c>
      <c r="O8" s="1" t="s">
        <v>151</v>
      </c>
    </row>
    <row r="9" spans="1:16">
      <c r="A9" s="1" t="s">
        <v>8</v>
      </c>
      <c r="B9" s="1" t="s">
        <v>145</v>
      </c>
      <c r="I9" s="6" t="s">
        <v>159</v>
      </c>
      <c r="J9" s="2">
        <v>1</v>
      </c>
      <c r="K9" s="2">
        <v>1800</v>
      </c>
      <c r="L9" s="2">
        <f t="shared" si="0"/>
        <v>1800</v>
      </c>
      <c r="N9" s="1" t="s">
        <v>150</v>
      </c>
      <c r="O9" s="1" t="s">
        <v>151</v>
      </c>
    </row>
    <row r="10" spans="1:16">
      <c r="A10" s="1" t="s">
        <v>8</v>
      </c>
      <c r="B10" s="1" t="s">
        <v>145</v>
      </c>
      <c r="I10" s="6" t="s">
        <v>165</v>
      </c>
      <c r="O10" s="1" t="s">
        <v>23</v>
      </c>
      <c r="P10" s="1" t="s">
        <v>166</v>
      </c>
    </row>
    <row r="11" spans="1:16">
      <c r="A11" s="1" t="s">
        <v>8</v>
      </c>
      <c r="B11" s="1" t="s">
        <v>12</v>
      </c>
      <c r="I11" s="6" t="s">
        <v>15</v>
      </c>
      <c r="J11" s="2">
        <v>10</v>
      </c>
      <c r="K11" s="2">
        <v>150</v>
      </c>
      <c r="L11" s="2">
        <f t="shared" ref="L11" si="1">J11*K11</f>
        <v>1500</v>
      </c>
      <c r="O11" s="1" t="s">
        <v>152</v>
      </c>
    </row>
    <row r="12" spans="1:16">
      <c r="A12" s="1" t="s">
        <v>8</v>
      </c>
      <c r="B12" s="1" t="s">
        <v>12</v>
      </c>
      <c r="I12" s="6" t="s">
        <v>207</v>
      </c>
      <c r="J12" s="2">
        <v>1</v>
      </c>
      <c r="K12" s="2">
        <v>150</v>
      </c>
      <c r="L12" s="2">
        <f t="shared" ref="L12:L70" si="2">J12*K12</f>
        <v>150</v>
      </c>
      <c r="O12" s="1" t="s">
        <v>152</v>
      </c>
    </row>
    <row r="13" spans="1:16">
      <c r="A13" s="1" t="s">
        <v>8</v>
      </c>
      <c r="B13" s="1" t="s">
        <v>12</v>
      </c>
      <c r="I13" s="6" t="s">
        <v>206</v>
      </c>
      <c r="J13" s="2">
        <v>1</v>
      </c>
      <c r="K13" s="2">
        <v>20</v>
      </c>
      <c r="L13" s="2">
        <f t="shared" si="2"/>
        <v>20</v>
      </c>
      <c r="O13" s="1" t="s">
        <v>152</v>
      </c>
    </row>
    <row r="14" spans="1:16">
      <c r="A14" s="1" t="s">
        <v>8</v>
      </c>
      <c r="B14" s="1" t="s">
        <v>12</v>
      </c>
      <c r="I14" s="6" t="s">
        <v>205</v>
      </c>
      <c r="J14" s="2">
        <v>1</v>
      </c>
      <c r="K14" s="2">
        <v>100</v>
      </c>
      <c r="L14" s="2">
        <f t="shared" si="2"/>
        <v>100</v>
      </c>
      <c r="O14" s="1" t="s">
        <v>23</v>
      </c>
    </row>
    <row r="15" spans="1:16">
      <c r="A15" s="1" t="s">
        <v>8</v>
      </c>
      <c r="B15" s="1" t="s">
        <v>12</v>
      </c>
      <c r="I15" s="6" t="s">
        <v>16</v>
      </c>
      <c r="J15" s="2">
        <v>4</v>
      </c>
      <c r="K15" s="2">
        <v>3000</v>
      </c>
      <c r="L15" s="2">
        <f t="shared" si="2"/>
        <v>12000</v>
      </c>
      <c r="O15" s="1" t="s">
        <v>152</v>
      </c>
    </row>
    <row r="16" spans="1:16">
      <c r="A16" s="1" t="s">
        <v>8</v>
      </c>
      <c r="B16" s="1" t="s">
        <v>17</v>
      </c>
      <c r="H16" s="1" t="s">
        <v>46</v>
      </c>
      <c r="I16" s="6" t="s">
        <v>37</v>
      </c>
      <c r="J16" s="2">
        <v>3</v>
      </c>
      <c r="K16" s="2">
        <v>250</v>
      </c>
      <c r="L16" s="2">
        <f t="shared" si="2"/>
        <v>750</v>
      </c>
      <c r="O16" s="1" t="s">
        <v>152</v>
      </c>
    </row>
    <row r="17" spans="1:15">
      <c r="A17" s="1" t="s">
        <v>8</v>
      </c>
      <c r="B17" s="1" t="s">
        <v>17</v>
      </c>
      <c r="H17" s="1" t="s">
        <v>46</v>
      </c>
      <c r="I17" s="6" t="s">
        <v>27</v>
      </c>
      <c r="J17" s="2">
        <v>1</v>
      </c>
      <c r="K17" s="2">
        <v>1500</v>
      </c>
      <c r="L17" s="2">
        <f t="shared" si="2"/>
        <v>1500</v>
      </c>
      <c r="O17" s="1" t="s">
        <v>152</v>
      </c>
    </row>
    <row r="18" spans="1:15">
      <c r="A18" s="1" t="s">
        <v>8</v>
      </c>
      <c r="B18" s="1" t="s">
        <v>17</v>
      </c>
      <c r="I18" s="6" t="s">
        <v>18</v>
      </c>
      <c r="J18" s="2">
        <v>1</v>
      </c>
      <c r="K18" s="2">
        <v>1300</v>
      </c>
      <c r="L18" s="2">
        <f t="shared" si="2"/>
        <v>1300</v>
      </c>
      <c r="O18" s="1" t="s">
        <v>151</v>
      </c>
    </row>
    <row r="19" spans="1:15">
      <c r="A19" s="1" t="s">
        <v>8</v>
      </c>
      <c r="B19" s="1" t="s">
        <v>17</v>
      </c>
      <c r="I19" s="6" t="s">
        <v>19</v>
      </c>
      <c r="J19" s="2">
        <v>1</v>
      </c>
      <c r="K19" s="2">
        <v>500</v>
      </c>
      <c r="L19" s="2">
        <f t="shared" si="2"/>
        <v>500</v>
      </c>
      <c r="O19" s="1" t="s">
        <v>152</v>
      </c>
    </row>
    <row r="20" spans="1:15">
      <c r="A20" s="1" t="s">
        <v>8</v>
      </c>
      <c r="B20" s="1" t="s">
        <v>17</v>
      </c>
      <c r="I20" s="6" t="s">
        <v>20</v>
      </c>
      <c r="J20" s="2">
        <v>1</v>
      </c>
      <c r="K20" s="2">
        <v>5000</v>
      </c>
      <c r="L20" s="2">
        <f t="shared" si="2"/>
        <v>5000</v>
      </c>
      <c r="O20" s="1" t="s">
        <v>152</v>
      </c>
    </row>
    <row r="21" spans="1:15">
      <c r="A21" s="1" t="s">
        <v>8</v>
      </c>
      <c r="B21" s="1" t="s">
        <v>17</v>
      </c>
      <c r="I21" s="6" t="s">
        <v>21</v>
      </c>
      <c r="J21" s="2">
        <v>1</v>
      </c>
      <c r="K21" s="2">
        <v>2000</v>
      </c>
      <c r="L21" s="2">
        <f t="shared" si="2"/>
        <v>2000</v>
      </c>
      <c r="M21" s="1" t="s">
        <v>160</v>
      </c>
      <c r="O21" s="1" t="s">
        <v>152</v>
      </c>
    </row>
    <row r="22" spans="1:15" ht="45">
      <c r="A22" s="1" t="s">
        <v>8</v>
      </c>
      <c r="B22" s="1" t="s">
        <v>22</v>
      </c>
      <c r="I22" s="6" t="s">
        <v>163</v>
      </c>
      <c r="J22" s="2">
        <v>1</v>
      </c>
      <c r="K22" s="2">
        <v>3000</v>
      </c>
      <c r="L22" s="2">
        <f t="shared" si="2"/>
        <v>3000</v>
      </c>
      <c r="O22" s="1" t="s">
        <v>23</v>
      </c>
    </row>
    <row r="23" spans="1:15">
      <c r="A23" s="1" t="s">
        <v>8</v>
      </c>
      <c r="B23" s="1" t="s">
        <v>22</v>
      </c>
      <c r="I23" s="6" t="s">
        <v>161</v>
      </c>
      <c r="J23" s="2">
        <v>2</v>
      </c>
      <c r="K23" s="2">
        <v>400</v>
      </c>
      <c r="L23" s="2">
        <f t="shared" si="2"/>
        <v>800</v>
      </c>
      <c r="N23" s="1" t="s">
        <v>149</v>
      </c>
      <c r="O23" s="1" t="s">
        <v>23</v>
      </c>
    </row>
    <row r="24" spans="1:15">
      <c r="A24" s="1" t="s">
        <v>8</v>
      </c>
      <c r="B24" s="1" t="s">
        <v>24</v>
      </c>
      <c r="H24" s="1" t="s">
        <v>26</v>
      </c>
      <c r="I24" s="6" t="s">
        <v>25</v>
      </c>
      <c r="J24" s="2">
        <v>42</v>
      </c>
      <c r="K24" s="2">
        <v>350</v>
      </c>
      <c r="L24" s="2">
        <f t="shared" si="2"/>
        <v>14700</v>
      </c>
      <c r="O24" s="1" t="s">
        <v>152</v>
      </c>
    </row>
    <row r="25" spans="1:15">
      <c r="A25" s="1" t="s">
        <v>8</v>
      </c>
      <c r="B25" s="1" t="s">
        <v>24</v>
      </c>
      <c r="H25" s="1" t="s">
        <v>26</v>
      </c>
      <c r="I25" s="6" t="s">
        <v>30</v>
      </c>
      <c r="J25" s="2">
        <v>41</v>
      </c>
      <c r="K25" s="2">
        <v>180</v>
      </c>
      <c r="L25" s="2">
        <f t="shared" si="2"/>
        <v>7380</v>
      </c>
      <c r="O25" s="1" t="s">
        <v>152</v>
      </c>
    </row>
    <row r="26" spans="1:15">
      <c r="A26" s="1" t="s">
        <v>8</v>
      </c>
      <c r="B26" s="1" t="s">
        <v>24</v>
      </c>
      <c r="H26" s="1" t="s">
        <v>28</v>
      </c>
      <c r="I26" s="6" t="s">
        <v>30</v>
      </c>
      <c r="J26" s="2">
        <v>41</v>
      </c>
      <c r="K26" s="2">
        <v>180</v>
      </c>
      <c r="L26" s="2">
        <f t="shared" si="2"/>
        <v>7380</v>
      </c>
      <c r="O26" s="1" t="s">
        <v>152</v>
      </c>
    </row>
    <row r="27" spans="1:15">
      <c r="A27" s="1" t="s">
        <v>8</v>
      </c>
      <c r="B27" s="1" t="s">
        <v>24</v>
      </c>
      <c r="H27" s="1" t="s">
        <v>29</v>
      </c>
      <c r="I27" s="6" t="s">
        <v>30</v>
      </c>
      <c r="J27" s="2">
        <v>2</v>
      </c>
      <c r="K27" s="2">
        <v>180</v>
      </c>
      <c r="L27" s="2">
        <f t="shared" si="2"/>
        <v>360</v>
      </c>
      <c r="O27" s="1" t="s">
        <v>152</v>
      </c>
    </row>
    <row r="28" spans="1:15">
      <c r="A28" s="1" t="s">
        <v>8</v>
      </c>
      <c r="B28" s="1" t="s">
        <v>24</v>
      </c>
      <c r="H28" s="1" t="s">
        <v>26</v>
      </c>
      <c r="I28" s="6" t="s">
        <v>27</v>
      </c>
      <c r="J28" s="2">
        <v>1</v>
      </c>
      <c r="K28" s="2">
        <v>2000</v>
      </c>
      <c r="L28" s="2">
        <f t="shared" si="2"/>
        <v>2000</v>
      </c>
      <c r="O28" s="1" t="s">
        <v>152</v>
      </c>
    </row>
    <row r="29" spans="1:15">
      <c r="A29" s="1" t="s">
        <v>8</v>
      </c>
      <c r="B29" s="1" t="s">
        <v>24</v>
      </c>
      <c r="H29" s="1" t="s">
        <v>28</v>
      </c>
      <c r="I29" s="6" t="s">
        <v>27</v>
      </c>
      <c r="J29" s="2">
        <v>1</v>
      </c>
      <c r="K29" s="2">
        <v>2000</v>
      </c>
      <c r="L29" s="2">
        <f t="shared" si="2"/>
        <v>2000</v>
      </c>
      <c r="O29" s="1" t="s">
        <v>152</v>
      </c>
    </row>
    <row r="30" spans="1:15">
      <c r="A30" s="1" t="s">
        <v>8</v>
      </c>
      <c r="B30" s="1" t="s">
        <v>24</v>
      </c>
      <c r="H30" s="1" t="s">
        <v>29</v>
      </c>
      <c r="I30" s="6" t="s">
        <v>27</v>
      </c>
      <c r="J30" s="2">
        <v>1</v>
      </c>
      <c r="K30" s="2">
        <v>1500</v>
      </c>
      <c r="L30" s="2">
        <f t="shared" si="2"/>
        <v>1500</v>
      </c>
      <c r="O30" s="1" t="s">
        <v>152</v>
      </c>
    </row>
    <row r="31" spans="1:15">
      <c r="A31" s="1" t="s">
        <v>8</v>
      </c>
      <c r="B31" s="1" t="s">
        <v>31</v>
      </c>
      <c r="I31" s="6" t="s">
        <v>32</v>
      </c>
      <c r="J31" s="2">
        <v>3</v>
      </c>
      <c r="K31" s="2">
        <v>3000</v>
      </c>
      <c r="L31" s="2">
        <f t="shared" si="2"/>
        <v>9000</v>
      </c>
      <c r="O31" s="1" t="s">
        <v>152</v>
      </c>
    </row>
    <row r="32" spans="1:15">
      <c r="A32" s="1" t="s">
        <v>8</v>
      </c>
      <c r="B32" s="1" t="s">
        <v>31</v>
      </c>
      <c r="I32" s="6" t="s">
        <v>204</v>
      </c>
      <c r="L32" s="2">
        <f t="shared" si="2"/>
        <v>0</v>
      </c>
      <c r="O32" s="1" t="s">
        <v>23</v>
      </c>
    </row>
    <row r="33" spans="1:16">
      <c r="A33" s="1" t="s">
        <v>8</v>
      </c>
      <c r="B33" s="1" t="s">
        <v>34</v>
      </c>
      <c r="I33" s="6" t="s">
        <v>155</v>
      </c>
      <c r="J33" s="2">
        <v>1</v>
      </c>
      <c r="K33" s="2">
        <v>4000</v>
      </c>
      <c r="L33" s="2">
        <f t="shared" si="2"/>
        <v>4000</v>
      </c>
      <c r="O33" s="1" t="s">
        <v>23</v>
      </c>
    </row>
    <row r="34" spans="1:16">
      <c r="A34" s="1" t="s">
        <v>8</v>
      </c>
      <c r="B34" s="1" t="s">
        <v>34</v>
      </c>
      <c r="I34" s="6" t="s">
        <v>154</v>
      </c>
      <c r="J34" s="2">
        <v>1</v>
      </c>
      <c r="K34" s="2">
        <v>700</v>
      </c>
      <c r="L34" s="2">
        <f t="shared" si="2"/>
        <v>700</v>
      </c>
      <c r="O34" s="1" t="s">
        <v>23</v>
      </c>
    </row>
    <row r="35" spans="1:16">
      <c r="A35" s="1" t="s">
        <v>8</v>
      </c>
      <c r="B35" s="1" t="s">
        <v>34</v>
      </c>
      <c r="I35" s="6" t="s">
        <v>35</v>
      </c>
      <c r="L35" s="2">
        <f t="shared" si="2"/>
        <v>0</v>
      </c>
      <c r="O35" s="1" t="s">
        <v>151</v>
      </c>
      <c r="P35" s="1" t="s">
        <v>166</v>
      </c>
    </row>
    <row r="36" spans="1:16">
      <c r="A36" s="1" t="s">
        <v>8</v>
      </c>
      <c r="B36" s="1" t="s">
        <v>34</v>
      </c>
      <c r="I36" s="6" t="s">
        <v>36</v>
      </c>
      <c r="J36" s="2">
        <v>3</v>
      </c>
      <c r="K36" s="2">
        <v>300</v>
      </c>
      <c r="L36" s="2">
        <f t="shared" si="2"/>
        <v>900</v>
      </c>
      <c r="O36" s="1" t="s">
        <v>152</v>
      </c>
    </row>
    <row r="37" spans="1:16">
      <c r="A37" s="1" t="s">
        <v>8</v>
      </c>
      <c r="B37" s="1" t="s">
        <v>34</v>
      </c>
      <c r="I37" s="6" t="s">
        <v>156</v>
      </c>
      <c r="J37" s="2">
        <v>1</v>
      </c>
      <c r="K37" s="2">
        <v>300</v>
      </c>
      <c r="L37" s="2">
        <f t="shared" si="2"/>
        <v>300</v>
      </c>
      <c r="O37" s="1" t="s">
        <v>152</v>
      </c>
    </row>
    <row r="38" spans="1:16" ht="30">
      <c r="A38" s="1" t="s">
        <v>8</v>
      </c>
      <c r="B38" s="1" t="s">
        <v>34</v>
      </c>
      <c r="I38" s="6" t="s">
        <v>167</v>
      </c>
      <c r="J38" s="2">
        <v>1</v>
      </c>
      <c r="K38" s="2">
        <v>200</v>
      </c>
      <c r="L38" s="2">
        <f t="shared" si="2"/>
        <v>200</v>
      </c>
      <c r="N38" s="1" t="s">
        <v>162</v>
      </c>
      <c r="O38" s="1" t="s">
        <v>23</v>
      </c>
    </row>
    <row r="39" spans="1:16">
      <c r="A39" s="1" t="s">
        <v>8</v>
      </c>
      <c r="B39" s="1" t="s">
        <v>39</v>
      </c>
      <c r="I39" s="6" t="s">
        <v>38</v>
      </c>
      <c r="L39" s="2">
        <f t="shared" si="2"/>
        <v>0</v>
      </c>
      <c r="O39" s="1" t="s">
        <v>152</v>
      </c>
    </row>
    <row r="40" spans="1:16">
      <c r="A40" s="1" t="s">
        <v>8</v>
      </c>
      <c r="B40" s="1" t="s">
        <v>39</v>
      </c>
      <c r="I40" s="6" t="s">
        <v>40</v>
      </c>
      <c r="L40" s="2">
        <f t="shared" si="2"/>
        <v>0</v>
      </c>
    </row>
    <row r="41" spans="1:16">
      <c r="A41" s="1" t="s">
        <v>8</v>
      </c>
      <c r="B41" s="1" t="s">
        <v>45</v>
      </c>
      <c r="I41" s="6" t="s">
        <v>41</v>
      </c>
      <c r="L41" s="2">
        <f t="shared" si="2"/>
        <v>0</v>
      </c>
    </row>
    <row r="42" spans="1:16">
      <c r="A42" s="1" t="s">
        <v>8</v>
      </c>
      <c r="B42" s="1" t="s">
        <v>45</v>
      </c>
      <c r="I42" s="6" t="s">
        <v>42</v>
      </c>
      <c r="L42" s="2">
        <f t="shared" si="2"/>
        <v>0</v>
      </c>
      <c r="O42" s="1" t="s">
        <v>23</v>
      </c>
    </row>
    <row r="43" spans="1:16">
      <c r="A43" s="1" t="s">
        <v>8</v>
      </c>
      <c r="B43" s="1" t="s">
        <v>45</v>
      </c>
      <c r="I43" s="6" t="s">
        <v>43</v>
      </c>
      <c r="L43" s="2">
        <f t="shared" si="2"/>
        <v>0</v>
      </c>
    </row>
    <row r="44" spans="1:16">
      <c r="A44" s="1" t="s">
        <v>8</v>
      </c>
      <c r="B44" s="1" t="s">
        <v>45</v>
      </c>
      <c r="I44" s="6" t="s">
        <v>44</v>
      </c>
      <c r="L44" s="2">
        <f t="shared" si="2"/>
        <v>0</v>
      </c>
    </row>
    <row r="45" spans="1:16">
      <c r="A45" s="1" t="s">
        <v>8</v>
      </c>
      <c r="B45" s="1" t="s">
        <v>47</v>
      </c>
      <c r="H45" s="1" t="s">
        <v>51</v>
      </c>
      <c r="I45" s="6" t="s">
        <v>56</v>
      </c>
      <c r="L45" s="2">
        <f t="shared" si="2"/>
        <v>0</v>
      </c>
      <c r="O45" s="1" t="s">
        <v>152</v>
      </c>
    </row>
    <row r="46" spans="1:16">
      <c r="A46" s="1" t="s">
        <v>8</v>
      </c>
      <c r="B46" s="1" t="s">
        <v>47</v>
      </c>
      <c r="H46" s="1" t="s">
        <v>51</v>
      </c>
      <c r="I46" s="6" t="s">
        <v>57</v>
      </c>
      <c r="L46" s="2">
        <f t="shared" si="2"/>
        <v>0</v>
      </c>
      <c r="O46" s="1" t="s">
        <v>152</v>
      </c>
    </row>
    <row r="47" spans="1:16">
      <c r="A47" s="1" t="s">
        <v>8</v>
      </c>
      <c r="B47" s="1" t="s">
        <v>47</v>
      </c>
      <c r="H47" s="1" t="s">
        <v>51</v>
      </c>
      <c r="I47" s="6" t="s">
        <v>58</v>
      </c>
      <c r="L47" s="2">
        <f t="shared" si="2"/>
        <v>0</v>
      </c>
      <c r="O47" s="1" t="s">
        <v>152</v>
      </c>
    </row>
    <row r="48" spans="1:16" ht="30">
      <c r="A48" s="1" t="s">
        <v>8</v>
      </c>
      <c r="B48" s="1" t="s">
        <v>47</v>
      </c>
      <c r="H48" s="1" t="s">
        <v>51</v>
      </c>
      <c r="I48" s="6" t="s">
        <v>55</v>
      </c>
      <c r="J48" s="2">
        <v>1</v>
      </c>
      <c r="K48" s="2">
        <v>33722</v>
      </c>
      <c r="L48" s="2">
        <f t="shared" si="2"/>
        <v>33722</v>
      </c>
      <c r="O48" s="1" t="s">
        <v>152</v>
      </c>
    </row>
    <row r="49" spans="1:15">
      <c r="A49" s="1" t="s">
        <v>8</v>
      </c>
      <c r="B49" s="1" t="s">
        <v>47</v>
      </c>
      <c r="H49" s="1" t="s">
        <v>51</v>
      </c>
      <c r="I49" s="6" t="s">
        <v>48</v>
      </c>
      <c r="J49" s="2">
        <v>1</v>
      </c>
      <c r="K49" s="2">
        <v>15000</v>
      </c>
      <c r="L49" s="2">
        <f t="shared" si="2"/>
        <v>15000</v>
      </c>
      <c r="O49" s="1" t="s">
        <v>123</v>
      </c>
    </row>
    <row r="50" spans="1:15">
      <c r="A50" s="1" t="s">
        <v>8</v>
      </c>
      <c r="B50" s="1" t="s">
        <v>47</v>
      </c>
      <c r="H50" s="1" t="s">
        <v>52</v>
      </c>
      <c r="I50" s="6" t="s">
        <v>49</v>
      </c>
      <c r="J50" s="2">
        <v>1</v>
      </c>
      <c r="K50" s="2">
        <v>143000</v>
      </c>
      <c r="L50" s="2">
        <f t="shared" si="2"/>
        <v>143000</v>
      </c>
      <c r="O50" s="1" t="s">
        <v>152</v>
      </c>
    </row>
    <row r="51" spans="1:15" ht="30">
      <c r="A51" s="1" t="s">
        <v>8</v>
      </c>
      <c r="B51" s="1" t="s">
        <v>47</v>
      </c>
      <c r="H51" s="1" t="s">
        <v>52</v>
      </c>
      <c r="I51" s="6" t="s">
        <v>50</v>
      </c>
      <c r="J51" s="2">
        <v>1</v>
      </c>
      <c r="K51" s="2">
        <v>15000</v>
      </c>
      <c r="L51" s="2">
        <f t="shared" si="2"/>
        <v>15000</v>
      </c>
      <c r="O51" s="1" t="s">
        <v>152</v>
      </c>
    </row>
    <row r="52" spans="1:15">
      <c r="A52" s="1" t="s">
        <v>8</v>
      </c>
      <c r="B52" s="1" t="s">
        <v>47</v>
      </c>
      <c r="H52" s="1" t="s">
        <v>53</v>
      </c>
      <c r="I52" s="6" t="s">
        <v>54</v>
      </c>
      <c r="J52" s="2">
        <v>3</v>
      </c>
      <c r="K52" s="2">
        <v>4500</v>
      </c>
      <c r="L52" s="2">
        <f t="shared" si="2"/>
        <v>13500</v>
      </c>
      <c r="O52" s="1" t="s">
        <v>152</v>
      </c>
    </row>
    <row r="53" spans="1:15" ht="30">
      <c r="A53" s="1" t="s">
        <v>8</v>
      </c>
      <c r="B53" s="1" t="s">
        <v>47</v>
      </c>
      <c r="H53" s="1" t="s">
        <v>53</v>
      </c>
      <c r="I53" s="6" t="s">
        <v>173</v>
      </c>
      <c r="J53" s="2">
        <v>1</v>
      </c>
      <c r="K53" s="2">
        <v>1500</v>
      </c>
      <c r="L53" s="2">
        <f t="shared" si="2"/>
        <v>1500</v>
      </c>
      <c r="O53" s="1" t="s">
        <v>23</v>
      </c>
    </row>
    <row r="54" spans="1:15" ht="30">
      <c r="A54" s="1" t="s">
        <v>8</v>
      </c>
      <c r="B54" s="1" t="s">
        <v>47</v>
      </c>
      <c r="H54" s="1" t="s">
        <v>53</v>
      </c>
      <c r="I54" s="6" t="s">
        <v>104</v>
      </c>
      <c r="J54" s="2">
        <v>1</v>
      </c>
      <c r="K54" s="2">
        <v>7500</v>
      </c>
      <c r="L54" s="2">
        <f t="shared" ref="L54:L61" si="3">J54*K54</f>
        <v>7500</v>
      </c>
      <c r="M54" s="1" t="s">
        <v>172</v>
      </c>
      <c r="N54" s="1" t="s">
        <v>150</v>
      </c>
      <c r="O54" s="1" t="s">
        <v>23</v>
      </c>
    </row>
    <row r="55" spans="1:15" ht="30">
      <c r="A55" s="1" t="s">
        <v>8</v>
      </c>
      <c r="B55" s="1" t="s">
        <v>47</v>
      </c>
      <c r="I55" s="6" t="s">
        <v>100</v>
      </c>
      <c r="J55" s="2">
        <v>1</v>
      </c>
      <c r="K55" s="2">
        <v>1900</v>
      </c>
      <c r="L55" s="2">
        <f t="shared" si="3"/>
        <v>1900</v>
      </c>
      <c r="N55" s="1" t="s">
        <v>150</v>
      </c>
      <c r="O55" s="1" t="s">
        <v>23</v>
      </c>
    </row>
    <row r="56" spans="1:15" ht="30">
      <c r="A56" s="1" t="s">
        <v>8</v>
      </c>
      <c r="B56" s="1" t="s">
        <v>47</v>
      </c>
      <c r="I56" s="6" t="s">
        <v>101</v>
      </c>
      <c r="J56" s="2">
        <v>1</v>
      </c>
      <c r="K56" s="2">
        <v>4000</v>
      </c>
      <c r="L56" s="2">
        <f t="shared" si="3"/>
        <v>4000</v>
      </c>
      <c r="N56" s="1" t="s">
        <v>150</v>
      </c>
      <c r="O56" s="1" t="s">
        <v>23</v>
      </c>
    </row>
    <row r="57" spans="1:15" ht="30">
      <c r="A57" s="1" t="s">
        <v>8</v>
      </c>
      <c r="B57" s="1" t="s">
        <v>47</v>
      </c>
      <c r="I57" s="6" t="s">
        <v>102</v>
      </c>
      <c r="J57" s="2">
        <v>1</v>
      </c>
      <c r="K57" s="2">
        <v>1500</v>
      </c>
      <c r="L57" s="2">
        <f t="shared" si="3"/>
        <v>1500</v>
      </c>
      <c r="N57" s="1" t="s">
        <v>150</v>
      </c>
      <c r="O57" s="1" t="s">
        <v>23</v>
      </c>
    </row>
    <row r="58" spans="1:15" ht="30">
      <c r="A58" s="1" t="s">
        <v>8</v>
      </c>
      <c r="B58" s="1" t="s">
        <v>47</v>
      </c>
      <c r="I58" s="6" t="s">
        <v>103</v>
      </c>
      <c r="J58" s="2">
        <v>1</v>
      </c>
      <c r="K58" s="2">
        <v>3000</v>
      </c>
      <c r="L58" s="2">
        <f t="shared" si="3"/>
        <v>3000</v>
      </c>
      <c r="N58" s="1" t="s">
        <v>150</v>
      </c>
      <c r="O58" s="1" t="s">
        <v>23</v>
      </c>
    </row>
    <row r="59" spans="1:15" ht="30">
      <c r="A59" s="1" t="s">
        <v>8</v>
      </c>
      <c r="B59" s="1" t="s">
        <v>47</v>
      </c>
      <c r="I59" s="6" t="s">
        <v>105</v>
      </c>
      <c r="J59" s="2">
        <v>1</v>
      </c>
      <c r="K59" s="2">
        <v>2550</v>
      </c>
      <c r="L59" s="2">
        <f t="shared" si="3"/>
        <v>2550</v>
      </c>
      <c r="N59" s="1" t="s">
        <v>170</v>
      </c>
      <c r="O59" s="1" t="s">
        <v>23</v>
      </c>
    </row>
    <row r="60" spans="1:15" ht="30">
      <c r="A60" s="1" t="s">
        <v>8</v>
      </c>
      <c r="B60" s="1" t="s">
        <v>47</v>
      </c>
      <c r="I60" s="6" t="s">
        <v>171</v>
      </c>
      <c r="J60" s="2">
        <v>45</v>
      </c>
      <c r="K60" s="2">
        <v>250</v>
      </c>
      <c r="L60" s="2">
        <f t="shared" si="3"/>
        <v>11250</v>
      </c>
      <c r="N60" s="1" t="s">
        <v>170</v>
      </c>
      <c r="O60" s="1" t="s">
        <v>23</v>
      </c>
    </row>
    <row r="61" spans="1:15">
      <c r="A61" s="1" t="s">
        <v>8</v>
      </c>
      <c r="B61" s="1" t="s">
        <v>47</v>
      </c>
      <c r="I61" s="6" t="s">
        <v>125</v>
      </c>
      <c r="J61" s="2">
        <v>42</v>
      </c>
      <c r="K61" s="2">
        <v>470</v>
      </c>
      <c r="L61" s="2">
        <f t="shared" si="3"/>
        <v>19740</v>
      </c>
      <c r="O61" s="1" t="s">
        <v>152</v>
      </c>
    </row>
    <row r="62" spans="1:15">
      <c r="A62" s="1" t="s">
        <v>8</v>
      </c>
      <c r="B62" s="1" t="s">
        <v>59</v>
      </c>
      <c r="I62" s="6" t="s">
        <v>60</v>
      </c>
      <c r="L62" s="2">
        <f t="shared" si="2"/>
        <v>0</v>
      </c>
      <c r="O62" s="1" t="s">
        <v>152</v>
      </c>
    </row>
    <row r="63" spans="1:15" ht="30">
      <c r="A63" s="1" t="s">
        <v>8</v>
      </c>
      <c r="B63" s="1" t="s">
        <v>61</v>
      </c>
      <c r="I63" s="6" t="s">
        <v>62</v>
      </c>
      <c r="L63" s="2">
        <f t="shared" si="2"/>
        <v>0</v>
      </c>
      <c r="O63" s="1" t="s">
        <v>152</v>
      </c>
    </row>
    <row r="64" spans="1:15">
      <c r="A64" s="1" t="s">
        <v>8</v>
      </c>
      <c r="B64" s="1" t="s">
        <v>63</v>
      </c>
      <c r="I64" s="6" t="s">
        <v>64</v>
      </c>
      <c r="L64" s="2">
        <f t="shared" si="2"/>
        <v>0</v>
      </c>
      <c r="O64" s="1" t="s">
        <v>23</v>
      </c>
    </row>
    <row r="65" spans="1:15" ht="30">
      <c r="A65" s="1" t="s">
        <v>8</v>
      </c>
      <c r="B65" s="1" t="s">
        <v>66</v>
      </c>
      <c r="I65" s="6" t="s">
        <v>65</v>
      </c>
      <c r="J65" s="2">
        <v>1</v>
      </c>
      <c r="K65" s="2">
        <v>1200</v>
      </c>
      <c r="L65" s="2">
        <f t="shared" si="2"/>
        <v>1200</v>
      </c>
      <c r="O65" s="1" t="s">
        <v>152</v>
      </c>
    </row>
    <row r="66" spans="1:15" ht="30">
      <c r="A66" s="1" t="s">
        <v>8</v>
      </c>
      <c r="B66" s="1" t="s">
        <v>67</v>
      </c>
      <c r="I66" s="6" t="s">
        <v>68</v>
      </c>
      <c r="L66" s="2">
        <f t="shared" si="2"/>
        <v>0</v>
      </c>
      <c r="O66" s="1" t="s">
        <v>151</v>
      </c>
    </row>
    <row r="67" spans="1:15" ht="30">
      <c r="A67" s="1" t="s">
        <v>8</v>
      </c>
      <c r="B67" s="1" t="s">
        <v>72</v>
      </c>
      <c r="I67" s="6" t="s">
        <v>69</v>
      </c>
      <c r="J67" s="2">
        <v>1</v>
      </c>
      <c r="K67" s="2">
        <v>2400</v>
      </c>
      <c r="L67" s="2">
        <f t="shared" si="2"/>
        <v>2400</v>
      </c>
      <c r="O67" s="1" t="s">
        <v>151</v>
      </c>
    </row>
    <row r="68" spans="1:15" ht="30">
      <c r="A68" s="1" t="s">
        <v>8</v>
      </c>
      <c r="B68" s="1" t="s">
        <v>72</v>
      </c>
      <c r="I68" s="6" t="s">
        <v>70</v>
      </c>
      <c r="J68" s="2">
        <v>2</v>
      </c>
      <c r="K68" s="2">
        <v>2400</v>
      </c>
      <c r="L68" s="2">
        <f t="shared" si="2"/>
        <v>4800</v>
      </c>
      <c r="O68" s="1" t="s">
        <v>151</v>
      </c>
    </row>
    <row r="69" spans="1:15">
      <c r="A69" s="1" t="s">
        <v>8</v>
      </c>
      <c r="B69" s="1" t="s">
        <v>72</v>
      </c>
      <c r="I69" s="6" t="s">
        <v>71</v>
      </c>
      <c r="J69" s="2">
        <v>1</v>
      </c>
      <c r="K69" s="2">
        <v>5000</v>
      </c>
      <c r="L69" s="2">
        <f t="shared" si="2"/>
        <v>5000</v>
      </c>
      <c r="O69" s="1" t="s">
        <v>152</v>
      </c>
    </row>
    <row r="70" spans="1:15">
      <c r="A70" s="1" t="s">
        <v>8</v>
      </c>
      <c r="B70" s="1" t="s">
        <v>73</v>
      </c>
      <c r="I70" s="6" t="s">
        <v>32</v>
      </c>
      <c r="J70" s="2">
        <v>1</v>
      </c>
      <c r="K70" s="2">
        <v>3000</v>
      </c>
      <c r="L70" s="2">
        <f t="shared" si="2"/>
        <v>3000</v>
      </c>
      <c r="O70" s="1" t="s">
        <v>152</v>
      </c>
    </row>
    <row r="71" spans="1:15">
      <c r="A71" s="1" t="s">
        <v>8</v>
      </c>
      <c r="B71" s="1" t="s">
        <v>74</v>
      </c>
      <c r="I71" s="6" t="s">
        <v>75</v>
      </c>
      <c r="L71" s="2">
        <f t="shared" ref="L71:L119" si="4">J71*K71</f>
        <v>0</v>
      </c>
      <c r="O71" s="1" t="s">
        <v>151</v>
      </c>
    </row>
    <row r="72" spans="1:15">
      <c r="A72" s="1" t="s">
        <v>8</v>
      </c>
      <c r="B72" s="1" t="s">
        <v>76</v>
      </c>
      <c r="I72" s="6" t="s">
        <v>75</v>
      </c>
      <c r="L72" s="2">
        <f t="shared" si="4"/>
        <v>0</v>
      </c>
      <c r="O72" s="1" t="s">
        <v>151</v>
      </c>
    </row>
    <row r="73" spans="1:15" ht="30">
      <c r="A73" s="1" t="s">
        <v>8</v>
      </c>
      <c r="B73" s="1" t="s">
        <v>77</v>
      </c>
      <c r="I73" s="6" t="s">
        <v>78</v>
      </c>
      <c r="J73" s="2">
        <v>1</v>
      </c>
      <c r="K73" s="2">
        <v>8000</v>
      </c>
      <c r="L73" s="2">
        <f t="shared" si="4"/>
        <v>8000</v>
      </c>
      <c r="O73" s="1" t="s">
        <v>152</v>
      </c>
    </row>
    <row r="74" spans="1:15">
      <c r="A74" s="1" t="s">
        <v>8</v>
      </c>
      <c r="B74" s="1" t="s">
        <v>77</v>
      </c>
      <c r="I74" s="6" t="s">
        <v>79</v>
      </c>
      <c r="J74" s="2">
        <v>1</v>
      </c>
      <c r="K74" s="2">
        <v>6000</v>
      </c>
      <c r="L74" s="2">
        <f t="shared" si="4"/>
        <v>6000</v>
      </c>
      <c r="O74" s="1" t="s">
        <v>152</v>
      </c>
    </row>
    <row r="75" spans="1:15">
      <c r="A75" s="1" t="s">
        <v>8</v>
      </c>
      <c r="B75" s="1" t="s">
        <v>77</v>
      </c>
      <c r="I75" s="6" t="s">
        <v>80</v>
      </c>
      <c r="J75" s="2">
        <v>2</v>
      </c>
      <c r="K75" s="2">
        <v>3000</v>
      </c>
      <c r="L75" s="2">
        <f t="shared" si="4"/>
        <v>6000</v>
      </c>
      <c r="O75" s="1" t="s">
        <v>152</v>
      </c>
    </row>
    <row r="76" spans="1:15">
      <c r="A76" s="1" t="s">
        <v>8</v>
      </c>
      <c r="B76" s="1" t="s">
        <v>77</v>
      </c>
      <c r="I76" s="6" t="s">
        <v>81</v>
      </c>
      <c r="J76" s="2">
        <v>2</v>
      </c>
      <c r="K76" s="2">
        <v>600</v>
      </c>
      <c r="L76" s="2">
        <f t="shared" si="4"/>
        <v>1200</v>
      </c>
      <c r="O76" s="1" t="s">
        <v>152</v>
      </c>
    </row>
    <row r="77" spans="1:15">
      <c r="A77" s="1" t="s">
        <v>8</v>
      </c>
      <c r="B77" s="1" t="s">
        <v>77</v>
      </c>
      <c r="I77" s="6" t="s">
        <v>82</v>
      </c>
      <c r="J77" s="2">
        <v>2</v>
      </c>
      <c r="K77" s="2">
        <v>350</v>
      </c>
      <c r="L77" s="2">
        <f t="shared" si="4"/>
        <v>700</v>
      </c>
      <c r="O77" s="1" t="s">
        <v>152</v>
      </c>
    </row>
    <row r="78" spans="1:15">
      <c r="A78" s="1" t="s">
        <v>8</v>
      </c>
      <c r="B78" s="1" t="s">
        <v>77</v>
      </c>
      <c r="I78" s="6" t="s">
        <v>83</v>
      </c>
      <c r="J78" s="2">
        <v>10</v>
      </c>
      <c r="K78" s="2">
        <v>500</v>
      </c>
      <c r="L78" s="2">
        <f t="shared" si="4"/>
        <v>5000</v>
      </c>
      <c r="O78" s="1" t="s">
        <v>152</v>
      </c>
    </row>
    <row r="79" spans="1:15">
      <c r="A79" s="1" t="s">
        <v>8</v>
      </c>
      <c r="B79" s="1" t="s">
        <v>77</v>
      </c>
      <c r="I79" s="6" t="s">
        <v>84</v>
      </c>
      <c r="J79" s="2">
        <v>2</v>
      </c>
      <c r="K79" s="2">
        <v>3000</v>
      </c>
      <c r="L79" s="2">
        <f t="shared" si="4"/>
        <v>6000</v>
      </c>
      <c r="O79" s="1" t="s">
        <v>152</v>
      </c>
    </row>
    <row r="80" spans="1:15">
      <c r="A80" s="1" t="s">
        <v>8</v>
      </c>
      <c r="B80" s="1" t="s">
        <v>77</v>
      </c>
      <c r="I80" s="6" t="s">
        <v>85</v>
      </c>
      <c r="L80" s="2">
        <f t="shared" si="4"/>
        <v>0</v>
      </c>
      <c r="O80" s="1" t="s">
        <v>151</v>
      </c>
    </row>
    <row r="81" spans="1:15">
      <c r="A81" s="1" t="s">
        <v>8</v>
      </c>
      <c r="B81" s="1" t="s">
        <v>77</v>
      </c>
      <c r="I81" s="6" t="s">
        <v>86</v>
      </c>
      <c r="L81" s="2">
        <f t="shared" si="4"/>
        <v>0</v>
      </c>
      <c r="O81" s="1" t="s">
        <v>23</v>
      </c>
    </row>
    <row r="82" spans="1:15">
      <c r="A82" s="1" t="s">
        <v>8</v>
      </c>
      <c r="B82" s="1" t="s">
        <v>77</v>
      </c>
      <c r="I82" s="6" t="s">
        <v>87</v>
      </c>
      <c r="J82" s="2">
        <v>10</v>
      </c>
      <c r="K82" s="2">
        <v>100</v>
      </c>
      <c r="L82" s="2">
        <f t="shared" si="4"/>
        <v>1000</v>
      </c>
      <c r="O82" s="1" t="s">
        <v>23</v>
      </c>
    </row>
    <row r="83" spans="1:15" ht="30">
      <c r="A83" s="1" t="s">
        <v>8</v>
      </c>
      <c r="B83" s="1" t="s">
        <v>77</v>
      </c>
      <c r="I83" s="6" t="s">
        <v>88</v>
      </c>
      <c r="J83" s="2">
        <v>10</v>
      </c>
      <c r="K83" s="2">
        <v>100</v>
      </c>
      <c r="L83" s="2">
        <f t="shared" si="4"/>
        <v>1000</v>
      </c>
      <c r="O83" s="1" t="s">
        <v>23</v>
      </c>
    </row>
    <row r="84" spans="1:15">
      <c r="A84" s="1" t="s">
        <v>8</v>
      </c>
      <c r="B84" s="1" t="s">
        <v>77</v>
      </c>
      <c r="I84" s="6" t="s">
        <v>89</v>
      </c>
      <c r="J84" s="2">
        <v>10</v>
      </c>
      <c r="K84" s="2">
        <v>200</v>
      </c>
      <c r="L84" s="2">
        <f t="shared" si="4"/>
        <v>2000</v>
      </c>
      <c r="O84" s="1" t="s">
        <v>23</v>
      </c>
    </row>
    <row r="85" spans="1:15">
      <c r="A85" s="1" t="s">
        <v>8</v>
      </c>
      <c r="B85" s="1" t="s">
        <v>77</v>
      </c>
      <c r="I85" s="6" t="s">
        <v>90</v>
      </c>
      <c r="J85" s="2">
        <v>6</v>
      </c>
      <c r="K85" s="2">
        <v>150</v>
      </c>
      <c r="L85" s="2">
        <f t="shared" si="4"/>
        <v>900</v>
      </c>
      <c r="O85" s="1" t="s">
        <v>23</v>
      </c>
    </row>
    <row r="86" spans="1:15">
      <c r="A86" s="1" t="s">
        <v>8</v>
      </c>
      <c r="B86" s="1" t="s">
        <v>77</v>
      </c>
      <c r="I86" s="6" t="s">
        <v>91</v>
      </c>
      <c r="J86" s="2">
        <v>10</v>
      </c>
      <c r="K86" s="2">
        <v>125</v>
      </c>
      <c r="L86" s="2">
        <f t="shared" si="4"/>
        <v>1250</v>
      </c>
      <c r="O86" s="1" t="s">
        <v>23</v>
      </c>
    </row>
    <row r="87" spans="1:15" ht="30">
      <c r="A87" s="1" t="s">
        <v>8</v>
      </c>
      <c r="B87" s="1" t="s">
        <v>77</v>
      </c>
      <c r="I87" s="6" t="s">
        <v>92</v>
      </c>
      <c r="J87" s="2">
        <v>5</v>
      </c>
      <c r="K87" s="2">
        <v>200</v>
      </c>
      <c r="L87" s="2">
        <f t="shared" si="4"/>
        <v>1000</v>
      </c>
      <c r="O87" s="1" t="s">
        <v>23</v>
      </c>
    </row>
    <row r="88" spans="1:15">
      <c r="A88" s="1" t="s">
        <v>8</v>
      </c>
      <c r="B88" s="1" t="s">
        <v>77</v>
      </c>
      <c r="I88" s="6" t="s">
        <v>179</v>
      </c>
      <c r="J88" s="2">
        <v>1</v>
      </c>
      <c r="K88" s="2">
        <v>1000</v>
      </c>
      <c r="L88" s="2">
        <f t="shared" si="4"/>
        <v>1000</v>
      </c>
      <c r="O88" s="1" t="s">
        <v>23</v>
      </c>
    </row>
    <row r="89" spans="1:15">
      <c r="A89" s="1" t="s">
        <v>8</v>
      </c>
      <c r="B89" s="1" t="s">
        <v>93</v>
      </c>
      <c r="I89" s="6" t="s">
        <v>94</v>
      </c>
      <c r="J89" s="2">
        <v>1</v>
      </c>
      <c r="K89" s="2">
        <v>1000</v>
      </c>
      <c r="L89" s="2">
        <f t="shared" si="4"/>
        <v>1000</v>
      </c>
      <c r="O89" s="1" t="s">
        <v>152</v>
      </c>
    </row>
    <row r="90" spans="1:15">
      <c r="A90" s="1" t="s">
        <v>8</v>
      </c>
      <c r="B90" s="1" t="s">
        <v>93</v>
      </c>
      <c r="I90" s="6" t="s">
        <v>95</v>
      </c>
      <c r="J90" s="2">
        <v>1</v>
      </c>
      <c r="K90" s="2">
        <v>400</v>
      </c>
      <c r="L90" s="2">
        <f t="shared" si="4"/>
        <v>400</v>
      </c>
      <c r="O90" s="1" t="s">
        <v>152</v>
      </c>
    </row>
    <row r="91" spans="1:15">
      <c r="A91" s="1" t="s">
        <v>8</v>
      </c>
      <c r="B91" s="1" t="s">
        <v>93</v>
      </c>
      <c r="I91" s="6" t="s">
        <v>96</v>
      </c>
      <c r="J91" s="2">
        <v>1</v>
      </c>
      <c r="L91" s="2">
        <f t="shared" si="4"/>
        <v>0</v>
      </c>
      <c r="O91" s="1" t="s">
        <v>23</v>
      </c>
    </row>
    <row r="92" spans="1:15">
      <c r="A92" s="1" t="s">
        <v>8</v>
      </c>
      <c r="B92" s="1" t="s">
        <v>93</v>
      </c>
      <c r="I92" s="6" t="s">
        <v>37</v>
      </c>
      <c r="J92" s="2">
        <v>2</v>
      </c>
      <c r="K92" s="2">
        <v>200</v>
      </c>
      <c r="L92" s="2">
        <f t="shared" si="4"/>
        <v>400</v>
      </c>
      <c r="O92" s="1" t="s">
        <v>152</v>
      </c>
    </row>
    <row r="93" spans="1:15">
      <c r="A93" s="1" t="s">
        <v>8</v>
      </c>
      <c r="B93" s="1" t="s">
        <v>93</v>
      </c>
      <c r="I93" s="6" t="s">
        <v>97</v>
      </c>
      <c r="J93" s="2">
        <v>1</v>
      </c>
      <c r="K93" s="2">
        <v>600</v>
      </c>
      <c r="L93" s="2">
        <f t="shared" si="4"/>
        <v>600</v>
      </c>
      <c r="O93" s="1" t="s">
        <v>152</v>
      </c>
    </row>
    <row r="94" spans="1:15">
      <c r="A94" s="1" t="s">
        <v>8</v>
      </c>
      <c r="B94" s="1" t="s">
        <v>98</v>
      </c>
      <c r="I94" s="6" t="s">
        <v>99</v>
      </c>
      <c r="L94" s="2">
        <f t="shared" si="4"/>
        <v>0</v>
      </c>
      <c r="O94" s="1" t="s">
        <v>23</v>
      </c>
    </row>
    <row r="95" spans="1:15" ht="30">
      <c r="A95" s="1" t="s">
        <v>8</v>
      </c>
      <c r="B95" s="1" t="s">
        <v>120</v>
      </c>
      <c r="H95" s="1" t="s">
        <v>52</v>
      </c>
      <c r="I95" s="6" t="s">
        <v>139</v>
      </c>
      <c r="J95" s="2">
        <v>2</v>
      </c>
      <c r="K95" s="2">
        <v>800</v>
      </c>
      <c r="L95" s="2">
        <f t="shared" si="4"/>
        <v>1600</v>
      </c>
      <c r="O95" s="1" t="s">
        <v>152</v>
      </c>
    </row>
    <row r="96" spans="1:15" ht="30">
      <c r="A96" s="1" t="s">
        <v>8</v>
      </c>
      <c r="B96" s="1" t="s">
        <v>120</v>
      </c>
      <c r="H96" s="1" t="s">
        <v>52</v>
      </c>
      <c r="I96" s="6" t="s">
        <v>140</v>
      </c>
      <c r="J96" s="2">
        <v>2</v>
      </c>
      <c r="K96" s="2">
        <v>1400</v>
      </c>
      <c r="L96" s="2">
        <f t="shared" si="4"/>
        <v>2800</v>
      </c>
      <c r="O96" s="1" t="s">
        <v>23</v>
      </c>
    </row>
    <row r="97" spans="1:15" ht="30">
      <c r="A97" s="1" t="s">
        <v>8</v>
      </c>
      <c r="B97" s="1" t="s">
        <v>120</v>
      </c>
      <c r="H97" s="1" t="s">
        <v>52</v>
      </c>
      <c r="I97" s="6" t="s">
        <v>141</v>
      </c>
      <c r="J97" s="2">
        <v>1</v>
      </c>
      <c r="K97" s="2">
        <v>400</v>
      </c>
      <c r="L97" s="2">
        <f t="shared" si="4"/>
        <v>400</v>
      </c>
      <c r="O97" s="1" t="s">
        <v>152</v>
      </c>
    </row>
    <row r="98" spans="1:15" ht="30">
      <c r="A98" s="1" t="s">
        <v>8</v>
      </c>
      <c r="B98" s="1" t="s">
        <v>120</v>
      </c>
      <c r="H98" s="1" t="s">
        <v>52</v>
      </c>
      <c r="I98" s="6" t="s">
        <v>118</v>
      </c>
      <c r="J98" s="2">
        <v>1</v>
      </c>
      <c r="K98" s="2">
        <v>1145</v>
      </c>
      <c r="L98" s="2">
        <f t="shared" si="4"/>
        <v>1145</v>
      </c>
      <c r="O98" s="1" t="s">
        <v>23</v>
      </c>
    </row>
    <row r="99" spans="1:15">
      <c r="A99" s="1" t="s">
        <v>8</v>
      </c>
      <c r="B99" s="1" t="s">
        <v>120</v>
      </c>
      <c r="H99" s="1" t="s">
        <v>52</v>
      </c>
      <c r="I99" s="6" t="s">
        <v>142</v>
      </c>
      <c r="J99" s="2">
        <v>1</v>
      </c>
      <c r="K99" s="2">
        <v>300</v>
      </c>
      <c r="L99" s="2">
        <f t="shared" si="4"/>
        <v>300</v>
      </c>
      <c r="O99" s="1" t="s">
        <v>23</v>
      </c>
    </row>
    <row r="100" spans="1:15">
      <c r="A100" s="1" t="s">
        <v>8</v>
      </c>
      <c r="B100" s="1" t="s">
        <v>120</v>
      </c>
      <c r="H100" s="1" t="s">
        <v>52</v>
      </c>
      <c r="I100" s="6" t="s">
        <v>143</v>
      </c>
      <c r="J100" s="2">
        <v>2</v>
      </c>
      <c r="K100" s="2">
        <v>120</v>
      </c>
      <c r="L100" s="2">
        <f t="shared" si="4"/>
        <v>240</v>
      </c>
      <c r="O100" s="1" t="s">
        <v>152</v>
      </c>
    </row>
    <row r="101" spans="1:15" ht="30">
      <c r="A101" s="1" t="s">
        <v>8</v>
      </c>
      <c r="B101" s="1" t="s">
        <v>120</v>
      </c>
      <c r="I101" s="6" t="s">
        <v>119</v>
      </c>
      <c r="L101" s="2">
        <f t="shared" si="4"/>
        <v>0</v>
      </c>
      <c r="O101" s="1" t="s">
        <v>151</v>
      </c>
    </row>
    <row r="102" spans="1:15" ht="30">
      <c r="A102" s="1" t="s">
        <v>8</v>
      </c>
      <c r="B102" s="1" t="s">
        <v>120</v>
      </c>
      <c r="I102" s="6" t="s">
        <v>180</v>
      </c>
      <c r="J102" s="2">
        <v>1</v>
      </c>
      <c r="K102" s="2">
        <v>825</v>
      </c>
      <c r="L102" s="2">
        <f t="shared" si="4"/>
        <v>825</v>
      </c>
      <c r="O102" s="1" t="s">
        <v>123</v>
      </c>
    </row>
    <row r="103" spans="1:15" ht="30">
      <c r="A103" s="1" t="s">
        <v>8</v>
      </c>
      <c r="B103" s="1" t="s">
        <v>120</v>
      </c>
      <c r="I103" s="6" t="s">
        <v>181</v>
      </c>
      <c r="J103" s="2">
        <v>2</v>
      </c>
      <c r="K103" s="2">
        <v>360</v>
      </c>
      <c r="L103" s="2">
        <f t="shared" si="4"/>
        <v>720</v>
      </c>
      <c r="O103" s="1" t="s">
        <v>123</v>
      </c>
    </row>
    <row r="104" spans="1:15" ht="30">
      <c r="A104" s="1" t="s">
        <v>8</v>
      </c>
      <c r="B104" s="1" t="s">
        <v>120</v>
      </c>
      <c r="I104" s="6" t="s">
        <v>182</v>
      </c>
      <c r="J104" s="2">
        <v>2</v>
      </c>
      <c r="K104" s="2">
        <v>360</v>
      </c>
      <c r="L104" s="2">
        <f t="shared" si="4"/>
        <v>720</v>
      </c>
      <c r="O104" s="1" t="s">
        <v>123</v>
      </c>
    </row>
    <row r="105" spans="1:15" ht="45">
      <c r="A105" s="1" t="s">
        <v>8</v>
      </c>
      <c r="B105" s="1" t="s">
        <v>120</v>
      </c>
      <c r="I105" s="6" t="s">
        <v>183</v>
      </c>
      <c r="J105" s="2">
        <v>1</v>
      </c>
      <c r="K105" s="2">
        <v>480</v>
      </c>
      <c r="L105" s="2">
        <f t="shared" si="4"/>
        <v>480</v>
      </c>
      <c r="O105" s="1" t="s">
        <v>152</v>
      </c>
    </row>
    <row r="106" spans="1:15" ht="45">
      <c r="A106" s="1" t="s">
        <v>8</v>
      </c>
      <c r="B106" s="1" t="s">
        <v>120</v>
      </c>
      <c r="I106" s="6" t="s">
        <v>184</v>
      </c>
      <c r="J106" s="2">
        <v>1</v>
      </c>
      <c r="K106" s="2">
        <v>400</v>
      </c>
      <c r="L106" s="2">
        <f t="shared" si="4"/>
        <v>400</v>
      </c>
      <c r="O106" s="1" t="s">
        <v>152</v>
      </c>
    </row>
    <row r="107" spans="1:15" ht="30">
      <c r="A107" s="1" t="s">
        <v>8</v>
      </c>
      <c r="B107" s="1" t="s">
        <v>120</v>
      </c>
      <c r="I107" s="6" t="s">
        <v>185</v>
      </c>
      <c r="J107" s="2">
        <v>2</v>
      </c>
      <c r="K107" s="2">
        <v>220</v>
      </c>
      <c r="L107" s="2">
        <f t="shared" si="4"/>
        <v>440</v>
      </c>
      <c r="O107" s="1" t="s">
        <v>152</v>
      </c>
    </row>
    <row r="108" spans="1:15">
      <c r="A108" s="1" t="s">
        <v>8</v>
      </c>
      <c r="B108" s="1" t="s">
        <v>120</v>
      </c>
      <c r="I108" s="6" t="s">
        <v>186</v>
      </c>
      <c r="J108" s="2">
        <v>1</v>
      </c>
      <c r="K108" s="2">
        <v>2500</v>
      </c>
      <c r="L108" s="2">
        <f t="shared" si="4"/>
        <v>2500</v>
      </c>
      <c r="O108" s="1" t="s">
        <v>123</v>
      </c>
    </row>
    <row r="109" spans="1:15" ht="30">
      <c r="A109" s="1" t="s">
        <v>8</v>
      </c>
      <c r="B109" s="1" t="s">
        <v>117</v>
      </c>
      <c r="I109" s="6" t="s">
        <v>106</v>
      </c>
      <c r="J109" s="2">
        <v>1</v>
      </c>
      <c r="K109" s="2">
        <v>50</v>
      </c>
      <c r="L109" s="2">
        <f t="shared" si="4"/>
        <v>50</v>
      </c>
      <c r="N109" s="1" t="s">
        <v>150</v>
      </c>
      <c r="O109" s="1" t="s">
        <v>23</v>
      </c>
    </row>
    <row r="110" spans="1:15">
      <c r="A110" s="1" t="s">
        <v>8</v>
      </c>
      <c r="B110" s="1" t="s">
        <v>117</v>
      </c>
      <c r="I110" s="6" t="s">
        <v>107</v>
      </c>
      <c r="J110" s="2">
        <v>1</v>
      </c>
      <c r="K110" s="2">
        <v>100</v>
      </c>
      <c r="L110" s="2">
        <f t="shared" si="4"/>
        <v>100</v>
      </c>
      <c r="N110" s="1" t="s">
        <v>150</v>
      </c>
      <c r="O110" s="1" t="s">
        <v>23</v>
      </c>
    </row>
    <row r="111" spans="1:15">
      <c r="A111" s="1" t="s">
        <v>8</v>
      </c>
      <c r="B111" s="1" t="s">
        <v>117</v>
      </c>
      <c r="I111" s="6" t="s">
        <v>108</v>
      </c>
      <c r="J111" s="2">
        <v>1</v>
      </c>
      <c r="K111" s="2">
        <v>160</v>
      </c>
      <c r="L111" s="2">
        <f t="shared" si="4"/>
        <v>160</v>
      </c>
      <c r="N111" s="1" t="s">
        <v>162</v>
      </c>
      <c r="O111" s="1" t="s">
        <v>23</v>
      </c>
    </row>
    <row r="112" spans="1:15">
      <c r="A112" s="1" t="s">
        <v>8</v>
      </c>
      <c r="B112" s="1" t="s">
        <v>117</v>
      </c>
      <c r="I112" s="6" t="s">
        <v>109</v>
      </c>
      <c r="J112" s="2">
        <v>1</v>
      </c>
      <c r="K112" s="2">
        <v>150</v>
      </c>
      <c r="L112" s="2">
        <f t="shared" si="4"/>
        <v>150</v>
      </c>
      <c r="N112" s="1" t="s">
        <v>162</v>
      </c>
      <c r="O112" s="1" t="s">
        <v>23</v>
      </c>
    </row>
    <row r="113" spans="1:15" ht="30">
      <c r="A113" s="1" t="s">
        <v>8</v>
      </c>
      <c r="B113" s="1" t="s">
        <v>117</v>
      </c>
      <c r="I113" s="6" t="s">
        <v>110</v>
      </c>
      <c r="J113" s="2">
        <v>1</v>
      </c>
      <c r="K113" s="2">
        <v>400</v>
      </c>
      <c r="L113" s="2">
        <f t="shared" si="4"/>
        <v>400</v>
      </c>
      <c r="N113" s="1" t="s">
        <v>170</v>
      </c>
      <c r="O113" s="1" t="s">
        <v>23</v>
      </c>
    </row>
    <row r="114" spans="1:15" ht="30">
      <c r="A114" s="1" t="s">
        <v>8</v>
      </c>
      <c r="B114" s="1" t="s">
        <v>117</v>
      </c>
      <c r="I114" s="6" t="s">
        <v>111</v>
      </c>
      <c r="J114" s="2">
        <v>1</v>
      </c>
      <c r="K114" s="2">
        <v>1800</v>
      </c>
      <c r="L114" s="2">
        <f t="shared" si="4"/>
        <v>1800</v>
      </c>
      <c r="N114" s="1" t="s">
        <v>170</v>
      </c>
      <c r="O114" s="1" t="s">
        <v>23</v>
      </c>
    </row>
    <row r="115" spans="1:15" ht="30">
      <c r="A115" s="1" t="s">
        <v>8</v>
      </c>
      <c r="B115" s="1" t="s">
        <v>117</v>
      </c>
      <c r="I115" s="6" t="s">
        <v>112</v>
      </c>
      <c r="J115" s="2">
        <v>1</v>
      </c>
      <c r="K115" s="2">
        <v>400</v>
      </c>
      <c r="L115" s="2">
        <f t="shared" si="4"/>
        <v>400</v>
      </c>
      <c r="N115" s="1" t="s">
        <v>170</v>
      </c>
      <c r="O115" s="1" t="s">
        <v>23</v>
      </c>
    </row>
    <row r="116" spans="1:15">
      <c r="A116" s="1" t="s">
        <v>8</v>
      </c>
      <c r="B116" s="1" t="s">
        <v>117</v>
      </c>
      <c r="I116" s="6" t="s">
        <v>113</v>
      </c>
      <c r="J116" s="2">
        <v>1</v>
      </c>
      <c r="K116" s="2">
        <v>1200</v>
      </c>
      <c r="L116" s="2">
        <f t="shared" si="4"/>
        <v>1200</v>
      </c>
      <c r="N116" s="1" t="s">
        <v>150</v>
      </c>
      <c r="O116" s="1" t="s">
        <v>23</v>
      </c>
    </row>
    <row r="117" spans="1:15">
      <c r="A117" s="1" t="s">
        <v>8</v>
      </c>
      <c r="B117" s="1" t="s">
        <v>117</v>
      </c>
      <c r="I117" s="6" t="s">
        <v>121</v>
      </c>
      <c r="J117" s="2">
        <v>1</v>
      </c>
      <c r="K117" s="2">
        <v>400</v>
      </c>
      <c r="L117" s="2">
        <f t="shared" si="4"/>
        <v>400</v>
      </c>
      <c r="O117" s="1" t="s">
        <v>152</v>
      </c>
    </row>
    <row r="118" spans="1:15">
      <c r="A118" s="1" t="s">
        <v>8</v>
      </c>
      <c r="B118" s="1" t="s">
        <v>117</v>
      </c>
      <c r="I118" s="6" t="s">
        <v>16</v>
      </c>
      <c r="J118" s="2">
        <v>4</v>
      </c>
      <c r="K118" s="2">
        <v>3000</v>
      </c>
      <c r="L118" s="2">
        <f t="shared" si="4"/>
        <v>12000</v>
      </c>
      <c r="O118" s="1" t="s">
        <v>152</v>
      </c>
    </row>
    <row r="119" spans="1:15">
      <c r="A119" s="1" t="s">
        <v>8</v>
      </c>
      <c r="B119" s="1" t="s">
        <v>117</v>
      </c>
      <c r="I119" s="6" t="s">
        <v>123</v>
      </c>
      <c r="J119" s="2">
        <v>1</v>
      </c>
      <c r="K119" s="2">
        <v>10000</v>
      </c>
      <c r="L119" s="2">
        <f t="shared" si="4"/>
        <v>10000</v>
      </c>
      <c r="O119" s="1" t="s">
        <v>123</v>
      </c>
    </row>
    <row r="120" spans="1:15">
      <c r="A120" s="1" t="s">
        <v>8</v>
      </c>
      <c r="B120" s="1" t="s">
        <v>117</v>
      </c>
      <c r="I120" s="6" t="s">
        <v>115</v>
      </c>
      <c r="J120" s="2">
        <v>4</v>
      </c>
      <c r="K120" s="2">
        <v>7000</v>
      </c>
      <c r="L120" s="2">
        <f t="shared" ref="L120:L153" si="5">J120*K120</f>
        <v>28000</v>
      </c>
      <c r="O120" s="1" t="s">
        <v>152</v>
      </c>
    </row>
    <row r="121" spans="1:15">
      <c r="A121" s="1" t="s">
        <v>8</v>
      </c>
      <c r="B121" s="1" t="s">
        <v>117</v>
      </c>
      <c r="I121" s="6" t="s">
        <v>116</v>
      </c>
      <c r="J121" s="2">
        <v>2</v>
      </c>
      <c r="K121" s="2">
        <v>7000</v>
      </c>
      <c r="L121" s="2">
        <f t="shared" si="5"/>
        <v>14000</v>
      </c>
      <c r="O121" s="1" t="s">
        <v>152</v>
      </c>
    </row>
    <row r="122" spans="1:15">
      <c r="A122" s="1" t="s">
        <v>8</v>
      </c>
      <c r="B122" s="1" t="s">
        <v>117</v>
      </c>
      <c r="I122" s="6" t="s">
        <v>71</v>
      </c>
      <c r="J122" s="2">
        <v>1</v>
      </c>
      <c r="K122" s="2">
        <v>3000</v>
      </c>
      <c r="L122" s="2">
        <f t="shared" si="5"/>
        <v>3000</v>
      </c>
      <c r="O122" s="1" t="s">
        <v>152</v>
      </c>
    </row>
    <row r="123" spans="1:15">
      <c r="A123" s="1" t="s">
        <v>8</v>
      </c>
      <c r="B123" s="1" t="s">
        <v>117</v>
      </c>
      <c r="I123" s="6" t="s">
        <v>186</v>
      </c>
      <c r="J123" s="2">
        <v>1</v>
      </c>
      <c r="K123" s="2">
        <v>9000</v>
      </c>
      <c r="L123" s="2">
        <f t="shared" si="5"/>
        <v>9000</v>
      </c>
      <c r="O123" s="1" t="s">
        <v>123</v>
      </c>
    </row>
    <row r="124" spans="1:15">
      <c r="A124" s="1" t="s">
        <v>8</v>
      </c>
      <c r="B124" s="1" t="s">
        <v>117</v>
      </c>
      <c r="I124" s="6" t="s">
        <v>208</v>
      </c>
      <c r="J124" s="2">
        <v>1</v>
      </c>
      <c r="K124" s="2">
        <v>1000</v>
      </c>
      <c r="L124" s="2">
        <f t="shared" si="5"/>
        <v>1000</v>
      </c>
      <c r="O124" s="1" t="s">
        <v>23</v>
      </c>
    </row>
    <row r="125" spans="1:15" ht="30">
      <c r="A125" s="1" t="s">
        <v>8</v>
      </c>
      <c r="B125" s="1" t="s">
        <v>157</v>
      </c>
      <c r="I125" s="6" t="s">
        <v>168</v>
      </c>
      <c r="J125" s="2">
        <v>1</v>
      </c>
      <c r="K125" s="2">
        <v>10000</v>
      </c>
      <c r="L125" s="2">
        <f>J125*K125</f>
        <v>10000</v>
      </c>
      <c r="N125" s="1" t="s">
        <v>150</v>
      </c>
      <c r="O125" s="1" t="s">
        <v>23</v>
      </c>
    </row>
    <row r="126" spans="1:15" ht="30">
      <c r="A126" s="1" t="s">
        <v>8</v>
      </c>
      <c r="B126" s="1" t="s">
        <v>157</v>
      </c>
      <c r="I126" s="6" t="s">
        <v>169</v>
      </c>
      <c r="J126" s="2">
        <v>1</v>
      </c>
      <c r="K126" s="2">
        <v>6000</v>
      </c>
      <c r="L126" s="2">
        <f>J126*K126</f>
        <v>6000</v>
      </c>
      <c r="N126" s="1" t="s">
        <v>150</v>
      </c>
      <c r="O126" s="1" t="s">
        <v>23</v>
      </c>
    </row>
    <row r="127" spans="1:15">
      <c r="A127" s="1" t="s">
        <v>8</v>
      </c>
      <c r="B127" s="1" t="s">
        <v>157</v>
      </c>
      <c r="I127" s="6" t="s">
        <v>126</v>
      </c>
      <c r="J127" s="2">
        <v>225</v>
      </c>
      <c r="K127" s="2">
        <v>1310</v>
      </c>
      <c r="L127" s="2">
        <f t="shared" si="5"/>
        <v>294750</v>
      </c>
      <c r="O127" s="1" t="s">
        <v>152</v>
      </c>
    </row>
    <row r="128" spans="1:15">
      <c r="A128" s="1" t="s">
        <v>8</v>
      </c>
      <c r="B128" s="1" t="s">
        <v>157</v>
      </c>
      <c r="I128" s="6" t="s">
        <v>127</v>
      </c>
      <c r="J128" s="2">
        <v>17</v>
      </c>
      <c r="K128" s="2">
        <v>1720</v>
      </c>
      <c r="L128" s="2">
        <f t="shared" si="5"/>
        <v>29240</v>
      </c>
      <c r="O128" s="1" t="s">
        <v>152</v>
      </c>
    </row>
    <row r="129" spans="1:16">
      <c r="A129" s="1" t="s">
        <v>8</v>
      </c>
      <c r="B129" s="1" t="s">
        <v>157</v>
      </c>
      <c r="I129" s="6" t="s">
        <v>128</v>
      </c>
      <c r="J129" s="2">
        <v>106</v>
      </c>
      <c r="K129" s="2">
        <v>1020</v>
      </c>
      <c r="L129" s="2">
        <f t="shared" si="5"/>
        <v>108120</v>
      </c>
      <c r="O129" s="1" t="s">
        <v>152</v>
      </c>
    </row>
    <row r="130" spans="1:16">
      <c r="A130" s="1" t="s">
        <v>8</v>
      </c>
      <c r="B130" s="1" t="s">
        <v>157</v>
      </c>
      <c r="I130" s="6" t="s">
        <v>130</v>
      </c>
      <c r="J130" s="2">
        <v>14</v>
      </c>
      <c r="K130" s="2">
        <v>4310</v>
      </c>
      <c r="L130" s="2">
        <f t="shared" si="5"/>
        <v>60340</v>
      </c>
      <c r="O130" s="1" t="s">
        <v>152</v>
      </c>
    </row>
    <row r="131" spans="1:16">
      <c r="A131" s="1" t="s">
        <v>8</v>
      </c>
      <c r="B131" s="1" t="s">
        <v>157</v>
      </c>
      <c r="I131" s="6" t="s">
        <v>131</v>
      </c>
      <c r="J131" s="2">
        <v>56</v>
      </c>
      <c r="K131" s="2">
        <v>2060</v>
      </c>
      <c r="L131" s="2">
        <f t="shared" si="5"/>
        <v>115360</v>
      </c>
      <c r="O131" s="1" t="s">
        <v>152</v>
      </c>
    </row>
    <row r="132" spans="1:16">
      <c r="A132" s="1" t="s">
        <v>8</v>
      </c>
      <c r="B132" s="1" t="s">
        <v>157</v>
      </c>
      <c r="I132" s="6" t="s">
        <v>132</v>
      </c>
      <c r="J132" s="2">
        <v>24</v>
      </c>
      <c r="K132" s="2">
        <v>2810</v>
      </c>
      <c r="L132" s="2">
        <f t="shared" si="5"/>
        <v>67440</v>
      </c>
      <c r="O132" s="1" t="s">
        <v>152</v>
      </c>
    </row>
    <row r="133" spans="1:16">
      <c r="A133" s="1" t="s">
        <v>8</v>
      </c>
      <c r="B133" s="1" t="s">
        <v>157</v>
      </c>
      <c r="I133" s="6" t="s">
        <v>133</v>
      </c>
      <c r="J133" s="2">
        <v>4</v>
      </c>
      <c r="K133" s="2">
        <v>2180</v>
      </c>
      <c r="L133" s="2">
        <f t="shared" si="5"/>
        <v>8720</v>
      </c>
      <c r="O133" s="1" t="s">
        <v>152</v>
      </c>
    </row>
    <row r="134" spans="1:16">
      <c r="A134" s="1" t="s">
        <v>8</v>
      </c>
      <c r="B134" s="1" t="s">
        <v>157</v>
      </c>
      <c r="I134" s="6" t="s">
        <v>134</v>
      </c>
      <c r="J134" s="2">
        <v>4</v>
      </c>
      <c r="K134" s="2">
        <v>2080</v>
      </c>
      <c r="L134" s="2">
        <f t="shared" si="5"/>
        <v>8320</v>
      </c>
      <c r="O134" s="1" t="s">
        <v>152</v>
      </c>
    </row>
    <row r="135" spans="1:16">
      <c r="A135" s="1" t="s">
        <v>8</v>
      </c>
      <c r="B135" s="1" t="s">
        <v>157</v>
      </c>
      <c r="I135" s="6" t="s">
        <v>135</v>
      </c>
      <c r="J135" s="2">
        <v>8</v>
      </c>
      <c r="K135" s="2">
        <v>2740</v>
      </c>
      <c r="L135" s="2">
        <f t="shared" si="5"/>
        <v>21920</v>
      </c>
      <c r="O135" s="1" t="s">
        <v>152</v>
      </c>
    </row>
    <row r="136" spans="1:16">
      <c r="A136" s="1" t="s">
        <v>8</v>
      </c>
      <c r="B136" s="1" t="s">
        <v>157</v>
      </c>
      <c r="I136" s="6" t="s">
        <v>136</v>
      </c>
      <c r="J136" s="2">
        <v>20</v>
      </c>
      <c r="K136" s="2">
        <v>1500</v>
      </c>
      <c r="L136" s="2">
        <f t="shared" si="5"/>
        <v>30000</v>
      </c>
      <c r="O136" s="1" t="s">
        <v>152</v>
      </c>
    </row>
    <row r="137" spans="1:16">
      <c r="A137" s="1" t="s">
        <v>8</v>
      </c>
      <c r="B137" s="1" t="s">
        <v>157</v>
      </c>
      <c r="I137" s="6" t="s">
        <v>137</v>
      </c>
      <c r="J137" s="2">
        <v>10</v>
      </c>
      <c r="K137" s="2">
        <v>2000</v>
      </c>
      <c r="L137" s="2">
        <f t="shared" si="5"/>
        <v>20000</v>
      </c>
      <c r="O137" s="1" t="s">
        <v>152</v>
      </c>
    </row>
    <row r="138" spans="1:16">
      <c r="A138" s="1" t="s">
        <v>8</v>
      </c>
      <c r="B138" s="1" t="s">
        <v>157</v>
      </c>
      <c r="I138" s="6" t="s">
        <v>187</v>
      </c>
      <c r="J138" s="2">
        <v>12</v>
      </c>
      <c r="K138" s="2">
        <v>900</v>
      </c>
      <c r="L138" s="2">
        <f t="shared" si="5"/>
        <v>10800</v>
      </c>
      <c r="O138" s="1" t="s">
        <v>152</v>
      </c>
    </row>
    <row r="139" spans="1:16" ht="30">
      <c r="A139" s="1" t="s">
        <v>8</v>
      </c>
      <c r="B139" s="1" t="s">
        <v>157</v>
      </c>
      <c r="I139" s="6" t="s">
        <v>188</v>
      </c>
      <c r="J139" s="2">
        <v>10</v>
      </c>
      <c r="K139" s="2">
        <v>1100</v>
      </c>
      <c r="L139" s="2">
        <f t="shared" si="5"/>
        <v>11000</v>
      </c>
      <c r="O139" s="1" t="s">
        <v>152</v>
      </c>
    </row>
    <row r="140" spans="1:16" ht="30">
      <c r="A140" s="1" t="s">
        <v>8</v>
      </c>
      <c r="B140" s="1" t="s">
        <v>157</v>
      </c>
      <c r="I140" s="6" t="s">
        <v>189</v>
      </c>
      <c r="J140" s="2">
        <v>6</v>
      </c>
      <c r="K140" s="2">
        <v>400</v>
      </c>
      <c r="L140" s="2">
        <f t="shared" si="5"/>
        <v>2400</v>
      </c>
      <c r="O140" s="1" t="s">
        <v>152</v>
      </c>
    </row>
    <row r="141" spans="1:16">
      <c r="A141" s="1" t="s">
        <v>8</v>
      </c>
      <c r="B141" s="1" t="s">
        <v>157</v>
      </c>
      <c r="I141" s="6" t="s">
        <v>124</v>
      </c>
      <c r="J141" s="2">
        <v>10</v>
      </c>
      <c r="K141" s="2">
        <v>330</v>
      </c>
      <c r="L141" s="2">
        <f t="shared" si="5"/>
        <v>3300</v>
      </c>
      <c r="O141" s="1" t="s">
        <v>152</v>
      </c>
    </row>
    <row r="142" spans="1:16">
      <c r="A142" s="1" t="s">
        <v>8</v>
      </c>
      <c r="B142" s="1" t="s">
        <v>157</v>
      </c>
      <c r="I142" s="6" t="s">
        <v>198</v>
      </c>
      <c r="J142" s="2">
        <v>1</v>
      </c>
      <c r="K142" s="2">
        <v>308280.14</v>
      </c>
      <c r="L142" s="2">
        <f t="shared" si="5"/>
        <v>308280.14</v>
      </c>
      <c r="O142" s="1" t="s">
        <v>152</v>
      </c>
      <c r="P142" s="1" t="s">
        <v>174</v>
      </c>
    </row>
    <row r="143" spans="1:16">
      <c r="A143" s="1" t="s">
        <v>8</v>
      </c>
      <c r="B143" s="1" t="s">
        <v>157</v>
      </c>
      <c r="I143" s="6" t="s">
        <v>175</v>
      </c>
      <c r="J143" s="2">
        <v>1</v>
      </c>
      <c r="K143" s="2">
        <v>9511.5300000000007</v>
      </c>
      <c r="L143" s="2">
        <f t="shared" si="5"/>
        <v>9511.5300000000007</v>
      </c>
      <c r="O143" s="1" t="s">
        <v>152</v>
      </c>
      <c r="P143" s="1" t="s">
        <v>174</v>
      </c>
    </row>
    <row r="144" spans="1:16">
      <c r="A144" s="1" t="s">
        <v>8</v>
      </c>
      <c r="B144" s="1" t="s">
        <v>157</v>
      </c>
      <c r="I144" s="6" t="s">
        <v>199</v>
      </c>
      <c r="J144" s="2">
        <v>1</v>
      </c>
      <c r="K144" s="2">
        <v>48204.5</v>
      </c>
      <c r="L144" s="2">
        <f t="shared" si="5"/>
        <v>48204.5</v>
      </c>
      <c r="O144" s="1" t="s">
        <v>152</v>
      </c>
      <c r="P144" s="1" t="s">
        <v>174</v>
      </c>
    </row>
    <row r="145" spans="1:16">
      <c r="A145" s="1" t="s">
        <v>8</v>
      </c>
      <c r="B145" s="1" t="s">
        <v>157</v>
      </c>
      <c r="I145" s="6" t="s">
        <v>200</v>
      </c>
      <c r="J145" s="2">
        <v>1</v>
      </c>
      <c r="K145" s="2">
        <v>112695.64</v>
      </c>
      <c r="L145" s="2">
        <f t="shared" si="5"/>
        <v>112695.64</v>
      </c>
      <c r="O145" s="1" t="s">
        <v>152</v>
      </c>
      <c r="P145" s="1" t="s">
        <v>174</v>
      </c>
    </row>
    <row r="146" spans="1:16">
      <c r="A146" s="1" t="s">
        <v>8</v>
      </c>
      <c r="B146" s="1" t="s">
        <v>157</v>
      </c>
      <c r="I146" s="6" t="s">
        <v>190</v>
      </c>
      <c r="J146" s="2">
        <v>1</v>
      </c>
      <c r="K146" s="2">
        <f>22816.65+40853.31</f>
        <v>63669.96</v>
      </c>
      <c r="L146" s="2">
        <f t="shared" si="5"/>
        <v>63669.96</v>
      </c>
      <c r="O146" s="1" t="s">
        <v>152</v>
      </c>
      <c r="P146" s="1" t="s">
        <v>174</v>
      </c>
    </row>
    <row r="147" spans="1:16">
      <c r="A147" s="1" t="s">
        <v>8</v>
      </c>
      <c r="B147" s="1" t="s">
        <v>157</v>
      </c>
      <c r="I147" s="6" t="s">
        <v>191</v>
      </c>
      <c r="J147" s="2">
        <v>1</v>
      </c>
      <c r="K147" s="2">
        <f>23892.83+23393.24</f>
        <v>47286.070000000007</v>
      </c>
      <c r="L147" s="2">
        <f t="shared" si="5"/>
        <v>47286.070000000007</v>
      </c>
      <c r="O147" s="1" t="s">
        <v>152</v>
      </c>
      <c r="P147" s="1" t="s">
        <v>174</v>
      </c>
    </row>
    <row r="148" spans="1:16">
      <c r="A148" s="1" t="s">
        <v>8</v>
      </c>
      <c r="B148" s="1" t="s">
        <v>157</v>
      </c>
      <c r="I148" s="6" t="s">
        <v>176</v>
      </c>
      <c r="J148" s="2">
        <v>1</v>
      </c>
      <c r="K148" s="2">
        <v>2433.9</v>
      </c>
      <c r="L148" s="2">
        <f t="shared" si="5"/>
        <v>2433.9</v>
      </c>
      <c r="O148" s="1" t="s">
        <v>152</v>
      </c>
      <c r="P148" s="1" t="s">
        <v>174</v>
      </c>
    </row>
    <row r="149" spans="1:16">
      <c r="A149" s="1" t="s">
        <v>8</v>
      </c>
      <c r="B149" s="1" t="s">
        <v>157</v>
      </c>
      <c r="I149" s="6" t="s">
        <v>192</v>
      </c>
      <c r="J149" s="2">
        <v>1</v>
      </c>
      <c r="K149" s="2">
        <f>25315.19+21744.95</f>
        <v>47060.14</v>
      </c>
      <c r="L149" s="2">
        <f t="shared" si="5"/>
        <v>47060.14</v>
      </c>
      <c r="O149" s="1" t="s">
        <v>152</v>
      </c>
      <c r="P149" s="1" t="s">
        <v>174</v>
      </c>
    </row>
    <row r="150" spans="1:16">
      <c r="A150" s="1" t="s">
        <v>8</v>
      </c>
      <c r="B150" s="1" t="s">
        <v>157</v>
      </c>
      <c r="I150" s="6" t="s">
        <v>193</v>
      </c>
      <c r="J150" s="2">
        <v>1</v>
      </c>
      <c r="K150" s="2">
        <f>22821.76+9428.54</f>
        <v>32250.3</v>
      </c>
      <c r="L150" s="2">
        <f t="shared" si="5"/>
        <v>32250.3</v>
      </c>
      <c r="O150" s="1" t="s">
        <v>152</v>
      </c>
      <c r="P150" s="1" t="s">
        <v>174</v>
      </c>
    </row>
    <row r="151" spans="1:16" ht="30">
      <c r="A151" s="1" t="s">
        <v>8</v>
      </c>
      <c r="B151" s="1" t="s">
        <v>117</v>
      </c>
      <c r="I151" s="6" t="s">
        <v>129</v>
      </c>
      <c r="J151" s="2">
        <v>1</v>
      </c>
      <c r="K151" s="2">
        <v>50000</v>
      </c>
      <c r="L151" s="2">
        <f t="shared" si="5"/>
        <v>50000</v>
      </c>
      <c r="N151" s="1" t="s">
        <v>150</v>
      </c>
      <c r="O151" s="1" t="s">
        <v>151</v>
      </c>
      <c r="P151" s="1" t="s">
        <v>166</v>
      </c>
    </row>
    <row r="152" spans="1:16">
      <c r="A152" s="1" t="s">
        <v>8</v>
      </c>
      <c r="B152" s="1" t="s">
        <v>117</v>
      </c>
      <c r="I152" s="6" t="s">
        <v>122</v>
      </c>
      <c r="J152" s="2">
        <v>11</v>
      </c>
      <c r="K152" s="2">
        <v>10000</v>
      </c>
      <c r="L152" s="2">
        <f t="shared" si="5"/>
        <v>110000</v>
      </c>
      <c r="O152" s="1" t="s">
        <v>152</v>
      </c>
    </row>
    <row r="153" spans="1:16" ht="30">
      <c r="A153" s="1" t="s">
        <v>8</v>
      </c>
      <c r="B153" s="1" t="s">
        <v>117</v>
      </c>
      <c r="I153" s="6" t="s">
        <v>114</v>
      </c>
      <c r="J153" s="2">
        <v>1</v>
      </c>
      <c r="K153" s="2">
        <v>80000</v>
      </c>
      <c r="L153" s="2">
        <f t="shared" si="5"/>
        <v>80000</v>
      </c>
      <c r="O153" s="1" t="s">
        <v>152</v>
      </c>
    </row>
    <row r="154" spans="1:16" s="3" customFormat="1">
      <c r="I154" s="5" t="s">
        <v>138</v>
      </c>
      <c r="J154" s="4"/>
      <c r="K154" s="4"/>
      <c r="L154" s="4">
        <f>SUM(L4:L153)</f>
        <v>2298184.1799999997</v>
      </c>
    </row>
    <row r="156" spans="1:16">
      <c r="B156" s="1" t="s">
        <v>194</v>
      </c>
    </row>
    <row r="157" spans="1:16">
      <c r="B157" s="1" t="s">
        <v>195</v>
      </c>
    </row>
    <row r="158" spans="1:16">
      <c r="B158" s="1" t="s">
        <v>196</v>
      </c>
    </row>
    <row r="159" spans="1:16">
      <c r="B159" s="1" t="s">
        <v>197</v>
      </c>
    </row>
    <row r="160" spans="1:16">
      <c r="B160" s="1" t="s">
        <v>203</v>
      </c>
    </row>
    <row r="161" spans="2:2">
      <c r="B161" s="1" t="s">
        <v>202</v>
      </c>
    </row>
    <row r="162" spans="2:2">
      <c r="B162" s="1" t="s">
        <v>201</v>
      </c>
    </row>
  </sheetData>
  <printOptions gridLines="1"/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Koo</dc:creator>
  <cp:lastModifiedBy>Student</cp:lastModifiedBy>
  <cp:lastPrinted>2013-04-10T19:15:00Z</cp:lastPrinted>
  <dcterms:created xsi:type="dcterms:W3CDTF">2013-03-15T17:24:10Z</dcterms:created>
  <dcterms:modified xsi:type="dcterms:W3CDTF">2013-04-10T19:15:28Z</dcterms:modified>
</cp:coreProperties>
</file>