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25185" windowHeight="18240" activeTab="1"/>
  </bookViews>
  <sheets>
    <sheet name="Budget" sheetId="4" r:id="rId1"/>
    <sheet name="Special Projects and CTE" sheetId="6" r:id="rId2"/>
    <sheet name="Mission Values" sheetId="5" r:id="rId3"/>
    <sheet name="BCC Peralta Goals" sheetId="3" r:id="rId4"/>
  </sheets>
  <definedNames>
    <definedName name="_xlnm.Print_Area" localSheetId="1">'Special Projects and CTE'!$A$1:$P$21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10" i="6" l="1"/>
  <c r="N8" i="6"/>
  <c r="N20" i="6"/>
  <c r="L20" i="6"/>
  <c r="J20" i="6"/>
  <c r="H20" i="6"/>
  <c r="F20" i="6"/>
  <c r="D10" i="6" l="1"/>
  <c r="D12" i="6"/>
  <c r="D20" i="6" l="1"/>
  <c r="P20" i="6"/>
  <c r="P21" i="6" l="1"/>
  <c r="C21" i="4"/>
  <c r="I21" i="4"/>
  <c r="G21" i="4"/>
  <c r="E21" i="4" l="1"/>
  <c r="I22" i="4" s="1"/>
</calcChain>
</file>

<file path=xl/sharedStrings.xml><?xml version="1.0" encoding="utf-8"?>
<sst xmlns="http://schemas.openxmlformats.org/spreadsheetml/2006/main" count="206" uniqueCount="141">
  <si>
    <t>BERKELEY CITY COLLEGE</t>
  </si>
  <si>
    <t>Budget Request</t>
  </si>
  <si>
    <t>Gateway to College Implementation</t>
  </si>
  <si>
    <t>TOTAL</t>
  </si>
  <si>
    <r>
      <t>1.</t>
    </r>
    <r>
      <rPr>
        <sz val="7"/>
        <color rgb="FF000000"/>
        <rFont val="Times New Roman"/>
        <family val="1"/>
      </rPr>
      <t xml:space="preserve">     </t>
    </r>
    <r>
      <rPr>
        <sz val="10"/>
        <color rgb="FF000000"/>
        <rFont val="Arial"/>
        <family val="2"/>
      </rPr>
      <t>Increase certificate/degree completion and transfers to 4-year colleges or universities by inspiring and supporting students</t>
    </r>
  </si>
  <si>
    <r>
      <t>A.</t>
    </r>
    <r>
      <rPr>
        <sz val="7"/>
        <color rgb="FF000000"/>
        <rFont val="Times New Roman"/>
        <family val="1"/>
      </rPr>
      <t xml:space="preserve">    </t>
    </r>
    <r>
      <rPr>
        <sz val="10"/>
        <color rgb="FF000000"/>
        <rFont val="Arial"/>
        <family val="2"/>
      </rPr>
      <t>Advance Student Access, Equity, and Success</t>
    </r>
  </si>
  <si>
    <r>
      <t>B.</t>
    </r>
    <r>
      <rPr>
        <sz val="7"/>
        <color rgb="FF000000"/>
        <rFont val="Times New Roman"/>
        <family val="1"/>
      </rPr>
      <t xml:space="preserve">    </t>
    </r>
    <r>
      <rPr>
        <sz val="10"/>
        <color rgb="FF000000"/>
        <rFont val="Arial"/>
        <family val="2"/>
      </rPr>
      <t>Engage and Leverage Partners</t>
    </r>
  </si>
  <si>
    <r>
      <t>C.</t>
    </r>
    <r>
      <rPr>
        <sz val="7"/>
        <color rgb="FF000000"/>
        <rFont val="Times New Roman"/>
        <family val="1"/>
      </rPr>
      <t xml:space="preserve">    </t>
    </r>
    <r>
      <rPr>
        <sz val="10"/>
        <color rgb="FF000000"/>
        <rFont val="Arial"/>
        <family val="2"/>
      </rPr>
      <t>Build Programs of Distinction</t>
    </r>
  </si>
  <si>
    <r>
      <t>D.</t>
    </r>
    <r>
      <rPr>
        <sz val="7"/>
        <color rgb="FF000000"/>
        <rFont val="Times New Roman"/>
        <family val="1"/>
      </rPr>
      <t xml:space="preserve">    </t>
    </r>
    <r>
      <rPr>
        <sz val="10"/>
        <color rgb="FF000000"/>
        <rFont val="Arial"/>
        <family val="2"/>
      </rPr>
      <t>Create a Culture of Innovation and Collaboration</t>
    </r>
  </si>
  <si>
    <r>
      <t>4.</t>
    </r>
    <r>
      <rPr>
        <sz val="7"/>
        <color rgb="FF000000"/>
        <rFont val="Times New Roman"/>
        <family val="1"/>
      </rPr>
      <t xml:space="preserve">     </t>
    </r>
    <r>
      <rPr>
        <sz val="10"/>
        <color rgb="FF000000"/>
        <rFont val="Arial"/>
        <family val="2"/>
      </rPr>
      <t>Collaborate to ensure Fiscal Stability</t>
    </r>
  </si>
  <si>
    <r>
      <t>E.</t>
    </r>
    <r>
      <rPr>
        <sz val="7"/>
        <color rgb="FF000000"/>
        <rFont val="Times New Roman"/>
        <family val="1"/>
      </rPr>
      <t xml:space="preserve">    </t>
    </r>
    <r>
      <rPr>
        <sz val="10"/>
        <color rgb="FF000000"/>
        <rFont val="Arial"/>
        <family val="2"/>
      </rPr>
      <t>Develop and Manage Resources to Advance Our Mission</t>
    </r>
  </si>
  <si>
    <r>
      <t>5.</t>
    </r>
    <r>
      <rPr>
        <sz val="7"/>
        <color rgb="FF000000"/>
        <rFont val="Times New Roman"/>
        <family val="1"/>
      </rPr>
      <t xml:space="preserve">     </t>
    </r>
    <r>
      <rPr>
        <sz val="10"/>
        <color rgb="FF000000"/>
        <rFont val="Arial"/>
        <family val="2"/>
      </rPr>
      <t>Meet BCC resident FTES target (3,691) by preserving and nourishing resources</t>
    </r>
  </si>
  <si>
    <t xml:space="preserve">Berkeley City College </t>
  </si>
  <si>
    <t>Institutional Goals 2013 - 2014</t>
  </si>
  <si>
    <r>
      <t>2.</t>
    </r>
    <r>
      <rPr>
        <sz val="7"/>
        <color rgb="FF000000"/>
        <rFont val="Times New Roman"/>
        <family val="1"/>
      </rPr>
      <t xml:space="preserve">     </t>
    </r>
    <r>
      <rPr>
        <sz val="10"/>
        <color rgb="FF000000"/>
        <rFont val="Arial"/>
        <family val="2"/>
      </rPr>
      <t>Improve career and college preparation progress and success rate (successfully transition  from basic skills to college-level, CTE to career)</t>
    </r>
  </si>
  <si>
    <r>
      <t>3.</t>
    </r>
    <r>
      <rPr>
        <sz val="7"/>
        <color rgb="FF000000"/>
        <rFont val="Times New Roman"/>
        <family val="1"/>
      </rPr>
      <t xml:space="preserve">     </t>
    </r>
    <r>
      <rPr>
        <sz val="10"/>
        <color rgb="FF000000"/>
        <rFont val="Arial"/>
        <family val="2"/>
      </rPr>
      <t>Ensure BCC programs and services reach sustainable, continuous improvement level</t>
    </r>
  </si>
  <si>
    <t xml:space="preserve"> Peralta Community College District</t>
  </si>
  <si>
    <t xml:space="preserve">Strategic Goals 2013 - 2014 </t>
  </si>
  <si>
    <t>Our Mission</t>
  </si>
  <si>
    <t>Berkeley City College’s mission is to promote student success, to provide our diverse community with educational opportunities, and to transform lives.</t>
  </si>
  <si>
    <t>~ Adopted by the Peralta Community College District Board of Trustees April 12, 2005</t>
  </si>
  <si>
    <t>Our Values</t>
  </si>
  <si>
    <t>A Focus on Academic Excellence and Student Learning.</t>
  </si>
  <si>
    <t>We value our students’ varied educational and experiential backgrounds and learning styles as well as educational objectives.</t>
  </si>
  <si>
    <t>Strategic Intention: Berkeley City College faculty use teaching and learning strategies that respond to the many different needs of Berkeley City College students. Berkeley City College ‘s scheduling and delivery methods are responsive to students’ needs for access, convenience, and different learning styles.</t>
  </si>
  <si>
    <t>A Commitment to Multiculturism and Diversity.</t>
  </si>
  <si>
    <t>We value diversity, which fosters appreciation of others, depth of understanding, insight, empathy, innovation, and creativity, characteristics our institution seeks in its students, faculty and staff.</t>
  </si>
  <si>
    <t>Strategic Intention: Berkeley City College provides students with an environment that supports diversity in learning and self-expression, and with a curriculum supportive of multiculturalism. Berkeley City College hires faculty and staff that reflect the diversity of its communities and students.</t>
  </si>
  <si>
    <t>A Commitment to Preparing Students for Citizenship in a Diverse and Complex Changing Global Society.</t>
  </si>
  <si>
    <t>We value the fact that students live and work in an increasingly complex society and world.</t>
  </si>
  <si>
    <t>Strategic Intention: Berkeley City College faculty members prepare students with learning experiences that help them develop cultural and global perspectives and understanding.</t>
  </si>
  <si>
    <t>A Commitment to a Quality and a Collegial Workplace.</t>
  </si>
  <si>
    <t>We value the high quality that characterizes everything we do.</t>
  </si>
  <si>
    <t>Strategic Intention: The college implements review and improvement processes that constantly improves quality. The college develops leadership skills and respectful, close ties among all employee groups continuously improving the institution.</t>
  </si>
  <si>
    <t>The Importance of Innovation and Flexibility.</t>
  </si>
  <si>
    <t>We value innovation because it encourages our students to question the typical and expand their thinking in a flexible manner that allows them to understand life’s dynamic potential.</t>
  </si>
  <si>
    <t>Strategic Intention: We celebrate the maverick attitude which challenges conventional ways of viewing life.</t>
  </si>
  <si>
    <t>Our Vision</t>
  </si>
  <si>
    <t>Berkeley City College is a premier, diverse student-centered learning community, dedicated to academic excellence, collaboration, innovation, and transformation.</t>
  </si>
  <si>
    <t>Berkeley City College Illuminates!</t>
  </si>
  <si>
    <t>BCC MISSION, VALUES AND VISION</t>
  </si>
  <si>
    <t>Subtotal</t>
  </si>
  <si>
    <t>Classroom Embedded Tutoring (Science, English, ESL, Math, large classes, Others?)</t>
  </si>
  <si>
    <t>DRAFT</t>
  </si>
  <si>
    <t>Online Tutoring for LRC</t>
  </si>
  <si>
    <t>LRC Faculty Advisor</t>
  </si>
  <si>
    <t>Faculty advisor stipends</t>
  </si>
  <si>
    <t>ADT Task Force</t>
  </si>
  <si>
    <t>SSSP - $170,000</t>
  </si>
  <si>
    <t>PASS - $586,200</t>
  </si>
  <si>
    <t>PASS, SSSP AND EQUITY FUNDING</t>
  </si>
  <si>
    <t>Chromebook Pilot- Tech Gap</t>
  </si>
  <si>
    <t>Financial Aid</t>
  </si>
  <si>
    <t>VA Services</t>
  </si>
  <si>
    <t>MEASURE A</t>
  </si>
  <si>
    <t>DSPS Adaptive Equipment</t>
  </si>
  <si>
    <t>Existing Wireless Network Improvement</t>
  </si>
  <si>
    <t>Comprehensive Wireless Network Assessment</t>
  </si>
  <si>
    <t>Replacement of End-of-Life Smart Classroom Equipment</t>
  </si>
  <si>
    <t>Main Campus Network Replacement (disctrict will cover another $150,000, for a total cost of $300,000)</t>
  </si>
  <si>
    <t>MMMART Speaker Series</t>
  </si>
  <si>
    <t>BCC Public Art Initiatives</t>
  </si>
  <si>
    <t>Library Textbooks</t>
  </si>
  <si>
    <t>Mobile Computer Carts for English and ESL Writing Labs</t>
  </si>
  <si>
    <t>Counselors/Outreach Specialist: ADT and CTE</t>
  </si>
  <si>
    <t>EQUITY PLAN - POSSIBLE BUDGET $300,000</t>
  </si>
  <si>
    <t>Technology to Close the Opportunity Gap</t>
  </si>
  <si>
    <t>Peer Mentorship Program and Outreach (BCC students; former students from CSU  and UC) (PERSIST, ESL)</t>
  </si>
  <si>
    <t>Copiers</t>
  </si>
  <si>
    <t>Library Staff Support</t>
  </si>
  <si>
    <t>Replacement of End-of-Life  Computer Equipment for Staff (faculty, administrators, classified)</t>
  </si>
  <si>
    <t xml:space="preserve">Lynda.com:  Online tutorials in a variety subjects, such as art, multimedia, CIS, business </t>
  </si>
  <si>
    <t>Updated May 9, 2014: Based on feeback given by BCC Education Committee Members</t>
  </si>
  <si>
    <t>Closing the Opportunity Gap Implementation - Suggested Programs: Puente &amp; Umoja</t>
  </si>
  <si>
    <t>Closing the Opportunity Gap Start-Up - Suggested Programs such as Puente, Umoja, EOPS</t>
  </si>
  <si>
    <t>Student Assistants for Disciplines/Departments</t>
  </si>
  <si>
    <t>Research Support (Equity, Basic Skills, Accreditation, Special Communities, Transfer, Persistance, CTE, HS-CC, etc.)</t>
  </si>
  <si>
    <t xml:space="preserve">Special Projects Funding </t>
  </si>
  <si>
    <t>Funding Amount</t>
  </si>
  <si>
    <t>Basic Skills Initiative</t>
  </si>
  <si>
    <t>Perkins/Tech Transitions</t>
  </si>
  <si>
    <t xml:space="preserve">DOL TAACCT/DBS </t>
  </si>
  <si>
    <t>DOE Title III</t>
  </si>
  <si>
    <t xml:space="preserve"> </t>
  </si>
  <si>
    <t>Funding Amount &amp; Duration</t>
  </si>
  <si>
    <t>Benefits</t>
  </si>
  <si>
    <t>Classified Support (Special Projects and Science Lab Coordinator)</t>
  </si>
  <si>
    <t xml:space="preserve">Benefits (Faculty and Staff) </t>
  </si>
  <si>
    <t xml:space="preserve">TAACCT/DBS Coordination </t>
  </si>
  <si>
    <t xml:space="preserve"> Pending Funding</t>
  </si>
  <si>
    <t>TAACCT/DBS 14-15 Allocation</t>
  </si>
  <si>
    <t xml:space="preserve">Tile III 14-15 Allocation </t>
  </si>
  <si>
    <t xml:space="preserve">Basic Skills Initiative 14-15 Allocation </t>
  </si>
  <si>
    <t xml:space="preserve">Perkins/Tech Transitions 14-15 Allocation </t>
  </si>
  <si>
    <t xml:space="preserve"> SB 70 14-15 Allocation </t>
  </si>
  <si>
    <t>California Community College Linked Learning Initiative</t>
  </si>
  <si>
    <t xml:space="preserve">CCCLLI 14-15 Allocation </t>
  </si>
  <si>
    <t>Budget Requests</t>
  </si>
  <si>
    <t>Curriculum and Program Development/Professional Development Extra Service (Multimedia Arts)</t>
  </si>
  <si>
    <t>Counselors/Outreach Specialist (Multimedia Arts)</t>
  </si>
  <si>
    <t>Classified Support (Multimedia Arts)</t>
  </si>
  <si>
    <t xml:space="preserve">Travel </t>
  </si>
  <si>
    <t xml:space="preserve">Supplies </t>
  </si>
  <si>
    <t>Misc</t>
  </si>
  <si>
    <t xml:space="preserve">CTE Initiative (SB 70/SB 1133) funds are used for projects that: bring together economic development initiatives and consortia composed of community colleges, high schools, and Regional Occupational Centers and Programs; regional articulation councils to create seamless, non-redundant education and training; strengthen existing CTE sectors; establish career exploration programs for middle school and high school students; and meet critical professional development needs and capacity building needs. </t>
  </si>
  <si>
    <t>Unallocated</t>
  </si>
  <si>
    <t>Unallocated (Allocation due to CCCCCO October 2014)</t>
  </si>
  <si>
    <t>Other</t>
  </si>
  <si>
    <t>Unallocated (Allocation proposals due 15 May 2014; Reviewing CTE and CTE serving program APUs, as well as contacted Chairs to request additional items and priorities.)</t>
  </si>
  <si>
    <t>Unallocated ( Allocations proposals due 15 May 2014; Reviewing CTE and CTE serving program APUs, as well as contacted Chairs to request additional items and priorities.)</t>
  </si>
  <si>
    <t>Unallocated ( Allocations proposals due 23 May 2014; Reviewing CTE and CTE serving program APUs, as well as contacted Chairs to request additional items and priorities.)</t>
  </si>
  <si>
    <t>Classified Support (Special Projects)</t>
  </si>
  <si>
    <t xml:space="preserve">Data!? (Pending response from PCCD) </t>
  </si>
  <si>
    <t>Title III Coordination</t>
  </si>
  <si>
    <t xml:space="preserve">BSI Coordination </t>
  </si>
  <si>
    <t xml:space="preserve">Benefits </t>
  </si>
  <si>
    <t>Initial $600,000;  Balance rolls. Ends 6/30/15</t>
  </si>
  <si>
    <t>~$100K/year                             Ends 10/30/14</t>
  </si>
  <si>
    <r>
      <t xml:space="preserve">$75,000 over two years </t>
    </r>
    <r>
      <rPr>
        <i/>
        <sz val="10"/>
        <rFont val="Calibri"/>
        <family val="2"/>
        <scheme val="minor"/>
      </rPr>
      <t>(</t>
    </r>
    <r>
      <rPr>
        <i/>
        <sz val="10"/>
        <color rgb="FFFF0000"/>
        <rFont val="Calibri"/>
        <family val="2"/>
        <scheme val="minor"/>
      </rPr>
      <t>$10,5000 of funding awarded to high school partners</t>
    </r>
    <r>
      <rPr>
        <sz val="10"/>
        <rFont val="Calibri"/>
        <family val="2"/>
        <scheme val="minor"/>
      </rPr>
      <t>)                              Ends 6/30/15</t>
    </r>
  </si>
  <si>
    <t>~$120K/year (pending federal budget reauthorization) Based on the number of disadvantage CTE students served by college. PCCD currently correcting numbers. Expires 6/30</t>
  </si>
  <si>
    <t>$90,000/year (pending state budget reapproval) Based on the number of Basic Skills students served AND the number of basic skill students served from high schools) Expires 6/30</t>
  </si>
  <si>
    <t>$500,000/year            Ends 30 Sept 2014, report due 12/31/14</t>
  </si>
  <si>
    <t xml:space="preserve">SB 70 CTE Community Collaborative </t>
  </si>
  <si>
    <t>Grant Description, Agreement, and Rules</t>
  </si>
  <si>
    <t xml:space="preserve">3 year Department of Labor job training grant with Dept of Labor around Biotech, Chem., and CIS rapid, stackable certificates and degrees; BBC curriculum and program development; student support services . BCC promised to train 115 qualified students. Grant is governed by the federal legislation (http://www.gpo.gov/fdsys/pkg/PLAW-112publ40/pdf/PLAW-112publ40.pdf) and reporting, allowable, and non-allowable expenses are determined per OMB guidelines. </t>
  </si>
  <si>
    <t>BSI funds data-driven curriculum and professional development for faculty, staff, and admins, &amp; direct services for basic skills students. 5 main goals:
1. Data and research to facilitate student progress out of BS courses.
2. Train community college faculty, staff, and admin to well serve BS students.
3. Incorporate college student equity plans with basic skills initiatives.
4. Strengthening the high school-college transition.
5. Encourage sharing of strategies for working with BS students.                                                                                                                                       BCC BSI Goals/Outcomes:  1) Increase the rate at which students that begin ESL composition classes below transfer level and successfully complete English 1A by 5% above the 09-10 rates.      2) Increase the rate at which students that begin English composition classes below transfer level and successfully complete English 1A by 5% above the 09-10 rates.    3) Increase the rate at which students beginning three or more levels below transfer level math complete a transfer level course by 5%.                                                         Allowable expenditures  per AB 194: http://extranet.cccco.edu/Portals/1/AA/BasicSkills/2013Files/AB_194_Allowable_BSI_Exp_Chapter489_StatutesOf2007.pdf</t>
  </si>
  <si>
    <r>
      <rPr>
        <b/>
        <sz val="10"/>
        <rFont val="Calibri"/>
        <family val="2"/>
        <scheme val="minor"/>
      </rPr>
      <t>SB 1070</t>
    </r>
    <r>
      <rPr>
        <sz val="10"/>
        <rFont val="Calibri"/>
        <family val="2"/>
        <scheme val="minor"/>
      </rPr>
      <t xml:space="preserve"> ($1.8 M awarded to regional consortium; budget for years 2-3 due October 2014; BCC currently co-chairing Professional Development and Outreach strand.                                                                                         </t>
    </r>
    <r>
      <rPr>
        <b/>
        <sz val="10"/>
        <rFont val="Calibri"/>
        <family val="2"/>
        <scheme val="minor"/>
      </rPr>
      <t xml:space="preserve">  AB86 Adult Education </t>
    </r>
    <r>
      <rPr>
        <sz val="10"/>
        <rFont val="Calibri"/>
        <family val="2"/>
        <scheme val="minor"/>
      </rPr>
      <t xml:space="preserve">($330K awarded to PCCD and 6 local adult schools for CTE, GED, ESL, Basic Skills, etc. collaboration)               </t>
    </r>
    <r>
      <rPr>
        <b/>
        <sz val="10"/>
        <rFont val="Calibri"/>
        <family val="2"/>
        <scheme val="minor"/>
      </rPr>
      <t xml:space="preserve">Career Pathways Trust </t>
    </r>
    <r>
      <rPr>
        <sz val="10"/>
        <rFont val="Calibri"/>
        <family val="2"/>
        <scheme val="minor"/>
      </rPr>
      <t xml:space="preserve">($15M pending for regional K12 and CC consortium along 80 to focus on Career Pathways from K-12 to CC, including Professional Development, Outreach, Work-based Learning, Data, and Industry Partnerships)                          </t>
    </r>
    <r>
      <rPr>
        <b/>
        <sz val="10"/>
        <rFont val="Calibri"/>
        <family val="2"/>
        <scheme val="minor"/>
      </rPr>
      <t xml:space="preserve"> Career Advancement Academy</t>
    </r>
    <r>
      <rPr>
        <sz val="10"/>
        <rFont val="Calibri"/>
        <family val="2"/>
        <scheme val="minor"/>
      </rPr>
      <t xml:space="preserve"> PCCD has received $300K in institutionalization funding. However, no word on allocations to sister colleges.    </t>
    </r>
    <r>
      <rPr>
        <b/>
        <sz val="10"/>
        <rFont val="Calibri"/>
        <family val="2"/>
        <scheme val="minor"/>
      </rPr>
      <t xml:space="preserve">COA-BAS-BCC </t>
    </r>
    <r>
      <rPr>
        <sz val="10"/>
        <rFont val="Calibri"/>
        <family val="2"/>
        <scheme val="minor"/>
      </rPr>
      <t xml:space="preserve">One Stop (multi year grant to run local one stop)                                                                                                                                                 </t>
    </r>
    <r>
      <rPr>
        <b/>
        <sz val="10"/>
        <rFont val="Calibri"/>
        <family val="2"/>
        <scheme val="minor"/>
      </rPr>
      <t xml:space="preserve">   ICT/Digital Media Deputy Sector Navigator </t>
    </r>
    <r>
      <rPr>
        <sz val="10"/>
        <rFont val="Calibri"/>
        <family val="2"/>
        <scheme val="minor"/>
      </rPr>
      <t>(One year $200K for CC to lead regional ICT pathway, industry advisory and professional development efforts. Pending with CCCCO)</t>
    </r>
  </si>
  <si>
    <t>Curriculum and Program Development/Professional Development Extra Service (Bio, Chem., CIS)</t>
  </si>
  <si>
    <t>Classroom Embedded Tutoring (Bio, Chem., CIS)</t>
  </si>
  <si>
    <t>Counselors/Outreach Specialist (Bio, Chem., CIS)</t>
  </si>
  <si>
    <t>Workforce Development Specialist (Bio, Chem., CIS)</t>
  </si>
  <si>
    <t>Travel (Bio, Chem., CIS)</t>
  </si>
  <si>
    <t>Equipment (Bio, Chem., CIS)</t>
  </si>
  <si>
    <t>Supplies (Bio, Chem., CIS)</t>
  </si>
  <si>
    <t xml:space="preserve">~$1.8M                                                                                                                                                                                                                                                                                                                                                                                                                         $330K                                                                                                                                                                                                                                                                                                                                                                     $72K                                                                                                                                                                                                        not yet known                                                                                                                                               $200K                      </t>
  </si>
  <si>
    <t xml:space="preserve"> Perkins funding supports the development or expansion of CTE programs of study that address students who are disabled, economically disadvantaged, in nontraditional careers, single parents, displaced homemakers, English learners, and others.  CTE Transitions focuses on five objectives: outreach/career exploration, articulation, concurrent enrollment, credit by exam, and work-based learning.  Good guidance on Perkins/Tech Transitions allowable and nonallowable expenses via LAUSD: http://notebook.lausd.net/pls/ptl/docs/PAGE/CA_LAUSD/FLDR_ORGANIZATIONS/FLDR_INSTRUCTIONAL_SVCS/CAREER_TECHNICAL_EDUCATION/CAREER_TECH_ED/CAREER_PERKINS/PERKINS_RESOURCES/PERKINS%20NON-ALLOWABLE%20EXPENDITURES.PDF</t>
  </si>
  <si>
    <t xml:space="preserve">Two year Linked Learning Collaboration grant with OUSD, and other AME high school academies, to collaborate to create model pathways for seamless transition of CTE AME academy students to BCC and beyond.  All spending is governed by CLP/CCLLI grant agreement, Irvine Foundation, and PCCD policies and procedures. </t>
  </si>
  <si>
    <t xml:space="preserve">5 year Department of Education Strengthening Institution grant to increase the success of BCC students, particularly basic skills and students of color and/or facing multiple barriers. BCC promised to meet 17 objectives, including: 1. number of transfer-ready students with an AA/AS will increase by at least 20% over the fall 2009 baseline.
2. BCC will convene workshops on diverse learning styles and basic skills pedagogies. 
3. BCC will hire dedicated hourly counselors for basic skills students. 
4. BCC will implement a pilot peer group mentoring program. 
5. BCC will provide evidence that students are achieving the ILOs of Communication, and Critical Thinking.  
6. Competencies of Computational Skills and Global Awareness and Valuing Diversity will be assessed.  
7. Students will be able to demonstrate improved learning outcomes in these four ILOs.  
8. Students who use the peer group mentoring services will succeed at rates 10% higher than students who have not used these new services.
9. The researcher, the project director, and the activity coordinators will finalize research projects that will generate data throughout the course of the Title III grant.  
10. Basic skills students will be sampled every spring to measure progress on key indicators such as course completion rates, success, transfer, and career readiness.
11. The college will plan and implement a basic skills learning center.
12. The college will institute a summer bridge program in math.
13. The college will implement a writing and reading across the curriculum pilot project.
14. The college will have developed three new community partnerships to sustain basic skills education 
15. BCC will have a consistent and systematic process for assessing student learning outcomes implemented throughout the college 
16. Each year of the grant, two Institutional Learning Outcomes will be assessed by an evidence team comprised of a departmental liaison and a student learning outcomes task force member, until by 2013 all seven ILOs are assessed. 
17. Number of basic skills students in credit developmental math and English courses who successfully complete a course at least one level higher will increase by 10 percent (2009 base year of cohort). 
18. % basic skills students who complete an AA/AS (especially in math, science, PACE, and Multimedia Arts) or become transfer ready within three years will increase by 5% (2009 base year of cohort).
</t>
  </si>
  <si>
    <t>As of 15 May 2014. Presented in Leadership and PIE.</t>
  </si>
  <si>
    <t>Indirect</t>
  </si>
  <si>
    <t>SB 70 Coordination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</si>
</sst>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44" formatCode="_(&quot;$&quot;* #,##0.00_);_(&quot;$&quot;* \(#,##0.00\);_(&quot;$&quot;* &quot;-&quot;??_);_(@_)"/>
  </numFmts>
  <fonts count="34" x14ac:knownFonts="1">
    <font>
      <sz val="11"/>
      <color theme="1"/>
      <name val="Calibri"/>
      <family val="2"/>
      <scheme val="minor"/>
    </font>
    <font>
      <sz val="10.5"/>
      <color theme="1"/>
      <name val="Calibri"/>
      <family val="2"/>
      <scheme val="minor"/>
    </font>
    <font>
      <b/>
      <sz val="9"/>
      <color theme="1"/>
      <name val="Calibri"/>
      <family val="2"/>
      <scheme val="minor"/>
    </font>
    <font>
      <b/>
      <sz val="12"/>
      <color theme="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3"/>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
      <sz val="10.5"/>
      <name val="Calibri"/>
      <family val="2"/>
      <scheme val="minor"/>
    </font>
    <font>
      <sz val="10"/>
      <color rgb="FF000000"/>
      <name val="Arial"/>
      <family val="2"/>
    </font>
    <font>
      <sz val="7"/>
      <color rgb="FF000000"/>
      <name val="Times New Roman"/>
      <family val="1"/>
    </font>
    <font>
      <b/>
      <sz val="10"/>
      <color rgb="FF000000"/>
      <name val="Arial"/>
      <family val="2"/>
    </font>
    <font>
      <b/>
      <sz val="11"/>
      <color theme="1"/>
      <name val="Calibri"/>
      <family val="2"/>
      <scheme val="minor"/>
    </font>
    <font>
      <b/>
      <sz val="11.5"/>
      <color theme="1"/>
      <name val="Arial"/>
      <family val="2"/>
    </font>
    <font>
      <sz val="11.5"/>
      <color theme="1"/>
      <name val="Arial"/>
      <family val="2"/>
    </font>
    <font>
      <sz val="11"/>
      <color rgb="FF565656"/>
      <name val="Arial"/>
      <family val="2"/>
    </font>
    <font>
      <b/>
      <sz val="11"/>
      <color rgb="FF565656"/>
      <name val="Arial"/>
      <family val="2"/>
    </font>
    <font>
      <b/>
      <i/>
      <sz val="12.1"/>
      <color rgb="FF333333"/>
      <name val="Palatino Linotype"/>
      <family val="1"/>
    </font>
    <font>
      <b/>
      <sz val="12.65"/>
      <color theme="8" tint="-0.499984740745262"/>
      <name val="Palatino Linotype"/>
      <family val="1"/>
    </font>
    <font>
      <b/>
      <sz val="11"/>
      <color theme="8" tint="-0.499984740745262"/>
      <name val="Calibri"/>
      <family val="2"/>
      <scheme val="minor"/>
    </font>
    <font>
      <b/>
      <sz val="12"/>
      <color theme="8" tint="-0.499984740745262"/>
      <name val="Calibri"/>
      <family val="2"/>
      <scheme val="minor"/>
    </font>
    <font>
      <b/>
      <sz val="10.5"/>
      <color theme="0"/>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sz val="10"/>
      <name val="Calibri"/>
      <family val="2"/>
      <scheme val="minor"/>
    </font>
    <font>
      <b/>
      <sz val="10"/>
      <name val="Calibri"/>
      <family val="2"/>
      <scheme val="minor"/>
    </font>
    <font>
      <sz val="10"/>
      <color rgb="FF000000"/>
      <name val="Calibri"/>
      <family val="2"/>
      <scheme val="minor"/>
    </font>
    <font>
      <i/>
      <sz val="10"/>
      <name val="Calibri"/>
      <family val="2"/>
      <scheme val="minor"/>
    </font>
    <font>
      <i/>
      <sz val="10"/>
      <color rgb="FFFF0000"/>
      <name val="Calibri"/>
      <family val="2"/>
      <scheme val="minor"/>
    </font>
  </fonts>
  <fills count="6">
    <fill>
      <patternFill patternType="none"/>
    </fill>
    <fill>
      <patternFill patternType="gray125"/>
    </fill>
    <fill>
      <patternFill patternType="solid">
        <fgColor theme="8" tint="-0.499984740745262"/>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auto="1"/>
      </right>
      <top style="medium">
        <color auto="1"/>
      </top>
      <bottom/>
      <diagonal/>
    </border>
    <border>
      <left/>
      <right style="medium">
        <color indexed="64"/>
      </right>
      <top style="medium">
        <color indexed="64"/>
      </top>
      <bottom style="medium">
        <color indexed="64"/>
      </bottom>
      <diagonal/>
    </border>
    <border>
      <left style="thin">
        <color auto="1"/>
      </left>
      <right style="medium">
        <color indexed="64"/>
      </right>
      <top/>
      <bottom/>
      <diagonal/>
    </border>
    <border>
      <left style="medium">
        <color indexed="64"/>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top style="medium">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indexed="64"/>
      </right>
      <top/>
      <bottom style="medium">
        <color indexed="64"/>
      </bottom>
      <diagonal/>
    </border>
  </borders>
  <cellStyleXfs count="6">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4" fontId="25" fillId="0" borderId="0" applyFont="0" applyFill="0" applyBorder="0" applyAlignment="0" applyProtection="0"/>
  </cellStyleXfs>
  <cellXfs count="163">
    <xf numFmtId="0" fontId="0" fillId="0" borderId="0" xfId="0"/>
    <xf numFmtId="0" fontId="0" fillId="0" borderId="0" xfId="0" applyAlignment="1">
      <alignment wrapText="1"/>
    </xf>
    <xf numFmtId="0" fontId="0" fillId="0" borderId="0" xfId="0" applyAlignment="1">
      <alignment vertical="center"/>
    </xf>
    <xf numFmtId="0" fontId="3" fillId="2" borderId="3" xfId="0" applyFont="1" applyFill="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wrapText="1"/>
    </xf>
    <xf numFmtId="0" fontId="1" fillId="0" borderId="0" xfId="0" applyFont="1" applyBorder="1" applyAlignment="1">
      <alignment vertical="center"/>
    </xf>
    <xf numFmtId="0" fontId="0" fillId="4" borderId="0" xfId="0" applyFill="1" applyBorder="1" applyAlignment="1">
      <alignment vertical="center" wrapText="1"/>
    </xf>
    <xf numFmtId="0" fontId="3" fillId="2" borderId="7"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horizontal="center" vertical="center"/>
    </xf>
    <xf numFmtId="0" fontId="12" fillId="0" borderId="0" xfId="0" applyFont="1" applyAlignment="1">
      <alignment horizontal="left" vertical="center" indent="5"/>
    </xf>
    <xf numFmtId="0" fontId="12" fillId="0" borderId="0" xfId="0" applyFont="1" applyAlignment="1">
      <alignment vertical="center"/>
    </xf>
    <xf numFmtId="0" fontId="16" fillId="0" borderId="0" xfId="0" applyFont="1" applyAlignment="1">
      <alignment horizontal="left" vertical="center" indent="6"/>
    </xf>
    <xf numFmtId="0" fontId="17" fillId="0" borderId="0" xfId="0" applyFont="1" applyAlignment="1">
      <alignment horizontal="left" vertical="center" indent="5"/>
    </xf>
    <xf numFmtId="0" fontId="6" fillId="0" borderId="0" xfId="0" applyFont="1" applyAlignment="1">
      <alignment vertical="center"/>
    </xf>
    <xf numFmtId="0" fontId="16" fillId="0" borderId="0" xfId="0" applyFont="1" applyAlignment="1">
      <alignment horizontal="left" vertical="center" indent="5"/>
    </xf>
    <xf numFmtId="1" fontId="0" fillId="0" borderId="0" xfId="0" applyNumberFormat="1" applyAlignment="1">
      <alignment wrapText="1"/>
    </xf>
    <xf numFmtId="1" fontId="1" fillId="0" borderId="0" xfId="0" applyNumberFormat="1" applyFont="1" applyBorder="1" applyAlignment="1">
      <alignment vertical="top" wrapText="1"/>
    </xf>
    <xf numFmtId="0" fontId="22" fillId="0" borderId="0" xfId="0" applyFont="1"/>
    <xf numFmtId="0" fontId="19" fillId="0" borderId="0" xfId="0" applyFont="1" applyAlignment="1">
      <alignment vertical="center" wrapText="1"/>
    </xf>
    <xf numFmtId="0" fontId="18" fillId="0" borderId="0" xfId="0" applyFont="1" applyAlignment="1">
      <alignment vertical="center" wrapText="1"/>
    </xf>
    <xf numFmtId="0" fontId="20" fillId="0" borderId="0" xfId="0" applyFont="1" applyAlignment="1">
      <alignment vertical="center" wrapText="1"/>
    </xf>
    <xf numFmtId="0" fontId="15" fillId="0" borderId="0" xfId="0" applyFont="1"/>
    <xf numFmtId="44" fontId="15" fillId="4" borderId="8" xfId="0" applyNumberFormat="1" applyFont="1" applyFill="1" applyBorder="1" applyAlignment="1">
      <alignment vertical="center" wrapText="1"/>
    </xf>
    <xf numFmtId="0" fontId="1" fillId="0" borderId="2" xfId="0" applyFont="1" applyBorder="1" applyAlignment="1">
      <alignment horizontal="right" vertical="center"/>
    </xf>
    <xf numFmtId="44" fontId="0" fillId="0" borderId="5" xfId="5" applyFont="1" applyBorder="1" applyAlignment="1">
      <alignment horizontal="right" wrapText="1"/>
    </xf>
    <xf numFmtId="0" fontId="1" fillId="0" borderId="6" xfId="0" applyFont="1" applyBorder="1" applyAlignment="1">
      <alignment horizontal="right" vertical="center"/>
    </xf>
    <xf numFmtId="0" fontId="6" fillId="0" borderId="0" xfId="0" applyFont="1" applyAlignment="1"/>
    <xf numFmtId="1" fontId="3" fillId="2" borderId="4" xfId="0" applyNumberFormat="1" applyFont="1" applyFill="1" applyBorder="1" applyAlignment="1">
      <alignment vertical="center" wrapText="1"/>
    </xf>
    <xf numFmtId="1" fontId="1" fillId="0" borderId="1" xfId="0" applyNumberFormat="1" applyFont="1" applyBorder="1" applyAlignment="1">
      <alignment wrapText="1"/>
    </xf>
    <xf numFmtId="1" fontId="11" fillId="0" borderId="0" xfId="0" applyNumberFormat="1" applyFont="1" applyBorder="1" applyAlignment="1">
      <alignment vertical="top" wrapText="1"/>
    </xf>
    <xf numFmtId="0" fontId="5" fillId="0" borderId="0" xfId="0" applyFont="1" applyAlignment="1"/>
    <xf numFmtId="0" fontId="7" fillId="0" borderId="0" xfId="0" applyFont="1" applyAlignment="1"/>
    <xf numFmtId="44" fontId="0" fillId="0" borderId="1" xfId="5" applyFont="1" applyBorder="1" applyAlignment="1">
      <alignment horizontal="right" wrapText="1"/>
    </xf>
    <xf numFmtId="1" fontId="0" fillId="0" borderId="1" xfId="0" applyNumberFormat="1" applyBorder="1" applyAlignment="1">
      <alignment wrapText="1"/>
    </xf>
    <xf numFmtId="0" fontId="0" fillId="0" borderId="1" xfId="0" applyBorder="1" applyAlignment="1">
      <alignment wrapText="1"/>
    </xf>
    <xf numFmtId="6" fontId="0" fillId="0" borderId="1" xfId="5" applyNumberFormat="1" applyFont="1" applyBorder="1" applyAlignment="1">
      <alignment horizontal="right" wrapText="1"/>
    </xf>
    <xf numFmtId="6" fontId="0" fillId="0" borderId="5" xfId="5" applyNumberFormat="1" applyFont="1" applyBorder="1" applyAlignment="1">
      <alignment horizontal="right" wrapText="1"/>
    </xf>
    <xf numFmtId="44" fontId="1" fillId="0" borderId="1" xfId="5" applyFont="1" applyBorder="1" applyAlignment="1">
      <alignment horizontal="right" vertical="center"/>
    </xf>
    <xf numFmtId="6" fontId="1" fillId="0" borderId="1" xfId="5" applyNumberFormat="1" applyFont="1" applyBorder="1" applyAlignment="1">
      <alignment horizontal="right" vertical="center"/>
    </xf>
    <xf numFmtId="0" fontId="16" fillId="0" borderId="0" xfId="0" applyFont="1" applyAlignment="1">
      <alignment horizontal="left" vertical="center"/>
    </xf>
    <xf numFmtId="0" fontId="17" fillId="0" borderId="0" xfId="0" applyFont="1" applyAlignment="1">
      <alignment horizontal="left" vertical="center"/>
    </xf>
    <xf numFmtId="0" fontId="15" fillId="5" borderId="0" xfId="0" applyFont="1" applyFill="1" applyAlignment="1"/>
    <xf numFmtId="0" fontId="0" fillId="0" borderId="0" xfId="0" applyAlignment="1"/>
    <xf numFmtId="0" fontId="1" fillId="0" borderId="1" xfId="0" applyFont="1" applyBorder="1" applyAlignment="1">
      <alignment horizontal="left" vertical="center" wrapText="1"/>
    </xf>
    <xf numFmtId="0" fontId="0" fillId="0" borderId="0" xfId="0" applyAlignment="1">
      <alignment horizontal="left" vertical="center" wrapText="1"/>
    </xf>
    <xf numFmtId="0" fontId="3" fillId="2" borderId="4" xfId="0" applyFont="1" applyFill="1" applyBorder="1" applyAlignment="1">
      <alignment horizontal="left" vertical="center" wrapText="1"/>
    </xf>
    <xf numFmtId="0" fontId="0" fillId="0" borderId="1" xfId="0" applyBorder="1" applyAlignment="1">
      <alignment horizontal="left" vertical="center" wrapText="1"/>
    </xf>
    <xf numFmtId="0" fontId="1" fillId="0" borderId="0" xfId="0" applyFont="1" applyBorder="1" applyAlignment="1">
      <alignment horizontal="left" vertical="center" wrapText="1"/>
    </xf>
    <xf numFmtId="0" fontId="6" fillId="0" borderId="0" xfId="0" applyFont="1" applyAlignment="1">
      <alignment horizontal="left" vertical="center"/>
    </xf>
    <xf numFmtId="0" fontId="2" fillId="3" borderId="0" xfId="0" applyFont="1" applyFill="1" applyAlignment="1">
      <alignment horizontal="left" vertical="center" wrapText="1"/>
    </xf>
    <xf numFmtId="0" fontId="3" fillId="2" borderId="7" xfId="0" applyFont="1" applyFill="1" applyBorder="1" applyAlignment="1">
      <alignment vertical="center" wrapText="1"/>
    </xf>
    <xf numFmtId="0" fontId="2" fillId="0" borderId="0" xfId="0" applyFont="1" applyFill="1" applyAlignment="1">
      <alignment vertical="center"/>
    </xf>
    <xf numFmtId="1" fontId="1" fillId="0" borderId="1" xfId="0" applyNumberFormat="1" applyFont="1" applyBorder="1" applyAlignment="1">
      <alignment vertical="center" wrapText="1"/>
    </xf>
    <xf numFmtId="0" fontId="15" fillId="5" borderId="11" xfId="0" applyFont="1" applyFill="1" applyBorder="1" applyAlignment="1">
      <alignment horizontal="left" wrapText="1"/>
    </xf>
    <xf numFmtId="6" fontId="15" fillId="5" borderId="11" xfId="5" applyNumberFormat="1" applyFont="1" applyFill="1" applyBorder="1" applyAlignment="1"/>
    <xf numFmtId="0" fontId="15" fillId="5" borderId="11" xfId="0" applyFont="1" applyFill="1" applyBorder="1" applyAlignment="1">
      <alignment horizontal="right" wrapText="1"/>
    </xf>
    <xf numFmtId="44" fontId="15" fillId="5" borderId="11" xfId="5" applyFont="1" applyFill="1" applyBorder="1" applyAlignment="1">
      <alignment horizontal="right" wrapText="1"/>
    </xf>
    <xf numFmtId="0" fontId="15" fillId="5" borderId="11" xfId="0" applyFont="1" applyFill="1" applyBorder="1" applyAlignment="1">
      <alignment wrapText="1"/>
    </xf>
    <xf numFmtId="6" fontId="15" fillId="5" borderId="9" xfId="5" applyNumberFormat="1" applyFont="1" applyFill="1" applyBorder="1" applyAlignment="1">
      <alignment horizontal="right" wrapText="1"/>
    </xf>
    <xf numFmtId="0" fontId="0" fillId="0" borderId="12" xfId="0" applyBorder="1" applyAlignment="1">
      <alignment horizontal="left" vertical="center" wrapText="1"/>
    </xf>
    <xf numFmtId="6" fontId="0" fillId="0" borderId="12" xfId="0" applyNumberFormat="1" applyBorder="1" applyAlignment="1">
      <alignment vertical="center"/>
    </xf>
    <xf numFmtId="1" fontId="1" fillId="0" borderId="12" xfId="0" applyNumberFormat="1" applyFont="1" applyBorder="1" applyAlignment="1">
      <alignment wrapText="1"/>
    </xf>
    <xf numFmtId="44" fontId="0" fillId="0" borderId="12" xfId="5" applyFont="1" applyBorder="1" applyAlignment="1">
      <alignment horizontal="right" wrapText="1"/>
    </xf>
    <xf numFmtId="1" fontId="1" fillId="0" borderId="12" xfId="0" applyNumberFormat="1" applyFont="1" applyBorder="1" applyAlignment="1">
      <alignment vertical="center" wrapText="1"/>
    </xf>
    <xf numFmtId="44" fontId="0" fillId="0" borderId="13" xfId="5" applyFont="1" applyBorder="1" applyAlignment="1">
      <alignment horizontal="right" wrapText="1"/>
    </xf>
    <xf numFmtId="0" fontId="15" fillId="0" borderId="0" xfId="0" applyFont="1" applyAlignment="1"/>
    <xf numFmtId="0" fontId="26" fillId="0" borderId="0" xfId="0" applyFont="1" applyAlignment="1"/>
    <xf numFmtId="0" fontId="27" fillId="0" borderId="0" xfId="0" applyFont="1" applyAlignment="1">
      <alignment wrapText="1"/>
    </xf>
    <xf numFmtId="0" fontId="27" fillId="0" borderId="0" xfId="0" applyFont="1" applyAlignment="1"/>
    <xf numFmtId="0" fontId="27" fillId="3" borderId="0" xfId="0" applyFont="1" applyFill="1" applyAlignment="1"/>
    <xf numFmtId="0" fontId="27" fillId="0" borderId="0" xfId="0" applyFont="1" applyAlignment="1">
      <alignment vertical="center"/>
    </xf>
    <xf numFmtId="0" fontId="27" fillId="0" borderId="0" xfId="0" applyFont="1" applyAlignment="1">
      <alignment vertical="center" wrapText="1"/>
    </xf>
    <xf numFmtId="1" fontId="27" fillId="0" borderId="0" xfId="0" applyNumberFormat="1" applyFont="1" applyAlignment="1">
      <alignment wrapText="1"/>
    </xf>
    <xf numFmtId="0" fontId="27" fillId="0" borderId="0" xfId="0" applyFont="1"/>
    <xf numFmtId="0" fontId="28" fillId="2" borderId="3" xfId="0" applyFont="1" applyFill="1" applyBorder="1" applyAlignment="1">
      <alignment horizontal="center" vertical="center" wrapText="1"/>
    </xf>
    <xf numFmtId="0" fontId="28" fillId="2" borderId="4" xfId="0" applyFont="1" applyFill="1" applyBorder="1" applyAlignment="1">
      <alignment vertical="center" wrapText="1"/>
    </xf>
    <xf numFmtId="0" fontId="28" fillId="2" borderId="7" xfId="0" applyFont="1" applyFill="1" applyBorder="1" applyAlignment="1">
      <alignment horizontal="center" vertical="center" wrapText="1"/>
    </xf>
    <xf numFmtId="1" fontId="28" fillId="2" borderId="4" xfId="0" applyNumberFormat="1" applyFont="1" applyFill="1" applyBorder="1" applyAlignment="1">
      <alignment vertical="center" wrapText="1"/>
    </xf>
    <xf numFmtId="0" fontId="28" fillId="2" borderId="7" xfId="0" applyFont="1" applyFill="1" applyBorder="1" applyAlignment="1">
      <alignment vertical="center" wrapText="1"/>
    </xf>
    <xf numFmtId="0" fontId="28" fillId="2" borderId="4" xfId="0" applyFont="1" applyFill="1" applyBorder="1" applyAlignment="1">
      <alignment horizontal="left" vertical="center" wrapText="1"/>
    </xf>
    <xf numFmtId="0" fontId="26" fillId="0" borderId="0" xfId="0" applyFont="1" applyAlignment="1">
      <alignment horizontal="center" vertical="center" wrapText="1"/>
    </xf>
    <xf numFmtId="0" fontId="29" fillId="0" borderId="14" xfId="0" applyFont="1" applyFill="1" applyBorder="1" applyAlignment="1">
      <alignment horizontal="center" vertical="center" wrapText="1"/>
    </xf>
    <xf numFmtId="0" fontId="29" fillId="0" borderId="15" xfId="0" applyFont="1" applyFill="1" applyBorder="1" applyAlignment="1">
      <alignment vertical="top" wrapText="1"/>
    </xf>
    <xf numFmtId="0" fontId="29" fillId="0" borderId="16" xfId="0" applyFont="1" applyFill="1" applyBorder="1" applyAlignment="1">
      <alignment horizontal="center" vertical="top" wrapText="1"/>
    </xf>
    <xf numFmtId="1" fontId="29" fillId="0" borderId="15" xfId="0" applyNumberFormat="1" applyFont="1" applyFill="1" applyBorder="1" applyAlignment="1">
      <alignment vertical="top" wrapText="1"/>
    </xf>
    <xf numFmtId="0" fontId="29" fillId="0" borderId="16" xfId="0" applyFont="1" applyFill="1" applyBorder="1" applyAlignment="1">
      <alignment vertical="top" wrapText="1"/>
    </xf>
    <xf numFmtId="0" fontId="29" fillId="0" borderId="9" xfId="0" applyFont="1" applyFill="1" applyBorder="1" applyAlignment="1">
      <alignment horizontal="center" vertical="top" wrapText="1"/>
    </xf>
    <xf numFmtId="0" fontId="29" fillId="0" borderId="15" xfId="0" applyFont="1" applyFill="1" applyBorder="1" applyAlignment="1">
      <alignment horizontal="left" vertical="top" wrapText="1"/>
    </xf>
    <xf numFmtId="0" fontId="29" fillId="0" borderId="0" xfId="0" applyFont="1" applyFill="1" applyAlignment="1">
      <alignment horizontal="center" vertical="top" wrapText="1"/>
    </xf>
    <xf numFmtId="0" fontId="26" fillId="5" borderId="11" xfId="0" applyFont="1" applyFill="1" applyBorder="1" applyAlignment="1">
      <alignment wrapText="1"/>
    </xf>
    <xf numFmtId="44" fontId="26" fillId="5" borderId="11" xfId="5" applyFont="1" applyFill="1" applyBorder="1" applyAlignment="1">
      <alignment horizontal="right" wrapText="1"/>
    </xf>
    <xf numFmtId="0" fontId="26" fillId="5" borderId="11" xfId="0" applyFont="1" applyFill="1" applyBorder="1" applyAlignment="1">
      <alignment horizontal="right" wrapText="1"/>
    </xf>
    <xf numFmtId="0" fontId="26" fillId="5" borderId="11" xfId="0" applyFont="1" applyFill="1" applyBorder="1" applyAlignment="1">
      <alignment horizontal="left" wrapText="1"/>
    </xf>
    <xf numFmtId="44" fontId="26" fillId="2" borderId="8" xfId="0" applyNumberFormat="1" applyFont="1" applyFill="1" applyBorder="1" applyAlignment="1">
      <alignment vertical="center" wrapText="1"/>
    </xf>
    <xf numFmtId="0" fontId="26" fillId="0" borderId="0" xfId="0" applyFont="1"/>
    <xf numFmtId="0" fontId="27" fillId="0" borderId="0" xfId="0" applyFont="1" applyBorder="1" applyAlignment="1">
      <alignment vertical="center"/>
    </xf>
    <xf numFmtId="0" fontId="27" fillId="0" borderId="0" xfId="0" applyFont="1" applyBorder="1" applyAlignment="1">
      <alignment vertical="center" wrapText="1"/>
    </xf>
    <xf numFmtId="1" fontId="29" fillId="0" borderId="0" xfId="0" applyNumberFormat="1" applyFont="1" applyBorder="1" applyAlignment="1">
      <alignment vertical="top" wrapText="1"/>
    </xf>
    <xf numFmtId="0" fontId="27" fillId="4" borderId="0" xfId="0" applyFont="1" applyFill="1" applyBorder="1" applyAlignment="1">
      <alignment vertical="center" wrapText="1"/>
    </xf>
    <xf numFmtId="1" fontId="27" fillId="0" borderId="0" xfId="0" applyNumberFormat="1" applyFont="1" applyBorder="1" applyAlignment="1">
      <alignment vertical="top" wrapText="1"/>
    </xf>
    <xf numFmtId="0" fontId="26" fillId="0" borderId="0" xfId="0" applyFont="1" applyAlignment="1">
      <alignment vertical="center"/>
    </xf>
    <xf numFmtId="0" fontId="26" fillId="0" borderId="0" xfId="0" applyFont="1" applyAlignment="1">
      <alignment horizontal="left" vertical="center"/>
    </xf>
    <xf numFmtId="0" fontId="27" fillId="0" borderId="0" xfId="0" applyFont="1" applyAlignment="1">
      <alignment horizontal="left" vertical="center"/>
    </xf>
    <xf numFmtId="0" fontId="26" fillId="0" borderId="0" xfId="0" applyFont="1" applyFill="1" applyAlignment="1">
      <alignment vertical="center"/>
    </xf>
    <xf numFmtId="1" fontId="10" fillId="0" borderId="15" xfId="0" applyNumberFormat="1" applyFont="1" applyFill="1" applyBorder="1" applyAlignment="1">
      <alignment vertical="top" wrapText="1"/>
    </xf>
    <xf numFmtId="0" fontId="29" fillId="0" borderId="2" xfId="0" applyFont="1" applyBorder="1" applyAlignment="1">
      <alignment horizontal="right" vertical="top"/>
    </xf>
    <xf numFmtId="44" fontId="29" fillId="0" borderId="16" xfId="5" applyFont="1" applyFill="1" applyBorder="1" applyAlignment="1">
      <alignment horizontal="center" vertical="top" wrapText="1"/>
    </xf>
    <xf numFmtId="44" fontId="27" fillId="0" borderId="1" xfId="5" applyFont="1" applyBorder="1" applyAlignment="1">
      <alignment horizontal="right" vertical="top" wrapText="1"/>
    </xf>
    <xf numFmtId="6" fontId="29" fillId="0" borderId="1" xfId="0" applyNumberFormat="1" applyFont="1" applyFill="1" applyBorder="1" applyAlignment="1">
      <alignment horizontal="center" vertical="top" wrapText="1"/>
    </xf>
    <xf numFmtId="0" fontId="29" fillId="0" borderId="1" xfId="0" applyFont="1" applyFill="1" applyBorder="1" applyAlignment="1">
      <alignment vertical="top" wrapText="1"/>
    </xf>
    <xf numFmtId="44" fontId="29" fillId="0" borderId="1" xfId="5" applyFont="1" applyFill="1" applyBorder="1" applyAlignment="1">
      <alignment horizontal="center" vertical="top" wrapText="1"/>
    </xf>
    <xf numFmtId="0" fontId="30" fillId="0" borderId="0" xfId="0" applyFont="1" applyFill="1" applyAlignment="1">
      <alignment horizontal="center" vertical="top" wrapText="1"/>
    </xf>
    <xf numFmtId="0" fontId="27" fillId="0" borderId="2" xfId="0" applyFont="1" applyBorder="1" applyAlignment="1">
      <alignment horizontal="right" vertical="top"/>
    </xf>
    <xf numFmtId="0" fontId="27" fillId="0" borderId="1" xfId="0" applyFont="1" applyBorder="1" applyAlignment="1">
      <alignment vertical="top" wrapText="1"/>
    </xf>
    <xf numFmtId="44" fontId="27" fillId="0" borderId="1" xfId="5" applyFont="1" applyBorder="1" applyAlignment="1">
      <alignment horizontal="right" vertical="top"/>
    </xf>
    <xf numFmtId="1" fontId="27" fillId="0" borderId="1" xfId="0" applyNumberFormat="1" applyFont="1" applyBorder="1" applyAlignment="1">
      <alignment vertical="top" wrapText="1"/>
    </xf>
    <xf numFmtId="44" fontId="27" fillId="0" borderId="1" xfId="5" applyFont="1" applyBorder="1" applyAlignment="1">
      <alignment vertical="top"/>
    </xf>
    <xf numFmtId="6" fontId="31" fillId="0" borderId="1" xfId="0" applyNumberFormat="1" applyFont="1" applyBorder="1" applyAlignment="1">
      <alignment horizontal="right" vertical="top"/>
    </xf>
    <xf numFmtId="1" fontId="29" fillId="0" borderId="1" xfId="0" applyNumberFormat="1" applyFont="1" applyFill="1" applyBorder="1" applyAlignment="1">
      <alignment vertical="top" wrapText="1"/>
    </xf>
    <xf numFmtId="8" fontId="29" fillId="0" borderId="1" xfId="0" applyNumberFormat="1" applyFont="1" applyFill="1" applyBorder="1" applyAlignment="1">
      <alignment horizontal="center" vertical="top" wrapText="1"/>
    </xf>
    <xf numFmtId="0" fontId="27" fillId="0" borderId="0" xfId="0" applyFont="1" applyAlignment="1">
      <alignment vertical="top"/>
    </xf>
    <xf numFmtId="6" fontId="27" fillId="0" borderId="1" xfId="5" applyNumberFormat="1" applyFont="1" applyBorder="1" applyAlignment="1">
      <alignment horizontal="right" vertical="top" wrapText="1"/>
    </xf>
    <xf numFmtId="0" fontId="27" fillId="0" borderId="1" xfId="0" applyFont="1" applyBorder="1" applyAlignment="1">
      <alignment horizontal="left" vertical="top" wrapText="1"/>
    </xf>
    <xf numFmtId="8" fontId="29" fillId="0" borderId="16" xfId="0" applyNumberFormat="1" applyFont="1" applyFill="1" applyBorder="1" applyAlignment="1">
      <alignment horizontal="center" vertical="top" wrapText="1"/>
    </xf>
    <xf numFmtId="0" fontId="27" fillId="0" borderId="1" xfId="0" applyFont="1" applyBorder="1" applyAlignment="1">
      <alignment vertical="top"/>
    </xf>
    <xf numFmtId="6" fontId="27" fillId="0" borderId="1" xfId="5" applyNumberFormat="1" applyFont="1" applyBorder="1" applyAlignment="1">
      <alignment horizontal="right" vertical="top"/>
    </xf>
    <xf numFmtId="8" fontId="26" fillId="5" borderId="11" xfId="5" applyNumberFormat="1" applyFont="1" applyFill="1" applyBorder="1" applyAlignment="1">
      <alignment horizontal="right" wrapText="1"/>
    </xf>
    <xf numFmtId="6" fontId="26" fillId="5" borderId="11" xfId="5" applyNumberFormat="1" applyFont="1" applyFill="1" applyBorder="1" applyAlignment="1">
      <alignment horizontal="right" wrapText="1"/>
    </xf>
    <xf numFmtId="44" fontId="26" fillId="5" borderId="11" xfId="5" applyNumberFormat="1" applyFont="1" applyFill="1" applyBorder="1" applyAlignment="1"/>
    <xf numFmtId="0" fontId="26" fillId="3" borderId="0" xfId="0" applyFont="1" applyFill="1" applyAlignment="1"/>
    <xf numFmtId="0" fontId="28" fillId="2" borderId="17" xfId="0" applyFont="1" applyFill="1" applyBorder="1" applyAlignment="1">
      <alignment horizontal="center" vertical="center" wrapText="1"/>
    </xf>
    <xf numFmtId="44" fontId="27" fillId="0" borderId="18" xfId="5" applyFont="1" applyBorder="1" applyAlignment="1">
      <alignment horizontal="right" vertical="top" wrapText="1"/>
    </xf>
    <xf numFmtId="0" fontId="27" fillId="0" borderId="18" xfId="0" applyFont="1" applyBorder="1" applyAlignment="1">
      <alignment vertical="top" wrapText="1"/>
    </xf>
    <xf numFmtId="44" fontId="26" fillId="5" borderId="19" xfId="5" applyFont="1" applyFill="1" applyBorder="1" applyAlignment="1">
      <alignment horizontal="right" wrapText="1"/>
    </xf>
    <xf numFmtId="44" fontId="26" fillId="4" borderId="20" xfId="0" applyNumberFormat="1" applyFont="1" applyFill="1" applyBorder="1" applyAlignment="1">
      <alignment vertical="center" wrapText="1"/>
    </xf>
    <xf numFmtId="0" fontId="28" fillId="2" borderId="1" xfId="0" applyFont="1" applyFill="1" applyBorder="1" applyAlignment="1">
      <alignment vertical="center" wrapText="1"/>
    </xf>
    <xf numFmtId="0" fontId="28" fillId="2" borderId="1" xfId="0" applyFont="1" applyFill="1" applyBorder="1" applyAlignment="1">
      <alignment horizontal="center" vertical="center" wrapText="1"/>
    </xf>
    <xf numFmtId="0" fontId="29" fillId="0" borderId="1" xfId="0" applyFont="1" applyFill="1" applyBorder="1" applyAlignment="1">
      <alignment horizontal="center" vertical="top" wrapText="1"/>
    </xf>
    <xf numFmtId="0" fontId="30" fillId="0" borderId="1" xfId="0" applyFont="1" applyFill="1" applyBorder="1" applyAlignment="1">
      <alignment vertical="top" wrapText="1"/>
    </xf>
    <xf numFmtId="0" fontId="30" fillId="0" borderId="1" xfId="0" applyFont="1" applyFill="1" applyBorder="1" applyAlignment="1">
      <alignment horizontal="center" vertical="top" wrapText="1"/>
    </xf>
    <xf numFmtId="0" fontId="26" fillId="5" borderId="1" xfId="0" applyFont="1" applyFill="1" applyBorder="1" applyAlignment="1">
      <alignment wrapText="1"/>
    </xf>
    <xf numFmtId="6" fontId="26" fillId="5" borderId="1" xfId="5" applyNumberFormat="1" applyFont="1" applyFill="1" applyBorder="1" applyAlignment="1">
      <alignment horizontal="right" wrapText="1"/>
    </xf>
    <xf numFmtId="0" fontId="27" fillId="0" borderId="11" xfId="0" applyFont="1" applyBorder="1" applyAlignment="1">
      <alignment vertical="top" wrapText="1"/>
    </xf>
    <xf numFmtId="44" fontId="27" fillId="0" borderId="11" xfId="5" applyFont="1" applyBorder="1" applyAlignment="1">
      <alignment horizontal="right" vertical="top"/>
    </xf>
    <xf numFmtId="1" fontId="27" fillId="0" borderId="11" xfId="0" applyNumberFormat="1" applyFont="1" applyBorder="1" applyAlignment="1">
      <alignment vertical="top" wrapText="1"/>
    </xf>
    <xf numFmtId="44" fontId="27" fillId="0" borderId="11" xfId="5" applyFont="1" applyBorder="1" applyAlignment="1">
      <alignment horizontal="right" vertical="top" wrapText="1"/>
    </xf>
    <xf numFmtId="0" fontId="27" fillId="0" borderId="11" xfId="0" applyFont="1" applyBorder="1" applyAlignment="1">
      <alignment horizontal="left" vertical="top" wrapText="1"/>
    </xf>
    <xf numFmtId="6" fontId="27" fillId="0" borderId="11" xfId="5" applyNumberFormat="1" applyFont="1" applyBorder="1" applyAlignment="1">
      <alignment horizontal="right" vertical="top"/>
    </xf>
    <xf numFmtId="44" fontId="27" fillId="0" borderId="19" xfId="5" applyFont="1" applyBorder="1" applyAlignment="1">
      <alignment horizontal="right" vertical="top" wrapText="1"/>
    </xf>
    <xf numFmtId="0" fontId="27" fillId="0" borderId="1" xfId="0" applyFont="1" applyBorder="1" applyAlignment="1">
      <alignment horizontal="right" vertical="top"/>
    </xf>
    <xf numFmtId="0" fontId="26" fillId="5" borderId="1" xfId="0" applyFont="1" applyFill="1" applyBorder="1" applyAlignment="1"/>
    <xf numFmtId="0" fontId="7" fillId="3" borderId="0" xfId="0" applyFont="1" applyFill="1" applyAlignment="1"/>
    <xf numFmtId="0" fontId="24" fillId="2" borderId="10" xfId="0" applyFont="1" applyFill="1" applyBorder="1" applyAlignment="1">
      <alignment horizontal="right" vertical="center"/>
    </xf>
    <xf numFmtId="0" fontId="24" fillId="2" borderId="0" xfId="0" applyFont="1" applyFill="1" applyBorder="1" applyAlignment="1">
      <alignment horizontal="right" vertical="center"/>
    </xf>
    <xf numFmtId="0" fontId="26" fillId="3" borderId="0" xfId="0" applyFont="1" applyFill="1" applyAlignment="1"/>
    <xf numFmtId="0" fontId="28" fillId="2" borderId="10" xfId="0" applyFont="1" applyFill="1" applyBorder="1" applyAlignment="1">
      <alignment horizontal="right" vertical="center"/>
    </xf>
    <xf numFmtId="0" fontId="28" fillId="2" borderId="0" xfId="0" applyFont="1" applyFill="1" applyBorder="1" applyAlignment="1">
      <alignment horizontal="right" vertical="center"/>
    </xf>
    <xf numFmtId="0" fontId="21" fillId="0" borderId="0" xfId="0" applyFont="1" applyAlignment="1">
      <alignment horizontal="left" vertical="center" wrapText="1"/>
    </xf>
    <xf numFmtId="0" fontId="21" fillId="0" borderId="0" xfId="0" applyFont="1" applyAlignment="1">
      <alignment vertical="center" wrapText="1"/>
    </xf>
    <xf numFmtId="0" fontId="0" fillId="0" borderId="0" xfId="0" applyAlignment="1">
      <alignment vertical="center" wrapText="1"/>
    </xf>
    <xf numFmtId="0" fontId="23" fillId="0" borderId="0" xfId="0" applyFont="1" applyAlignment="1">
      <alignment horizontal="center"/>
    </xf>
  </cellXfs>
  <cellStyles count="6">
    <cellStyle name="Currency" xfId="5" builtinId="4"/>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77932</xdr:colOff>
      <xdr:row>0</xdr:row>
      <xdr:rowOff>112569</xdr:rowOff>
    </xdr:from>
    <xdr:to>
      <xdr:col>8</xdr:col>
      <xdr:colOff>754495</xdr:colOff>
      <xdr:row>3</xdr:row>
      <xdr:rowOff>73019</xdr:rowOff>
    </xdr:to>
    <xdr:pic>
      <xdr:nvPicPr>
        <xdr:cNvPr id="2" name="Picture 1" descr="BCC Logo CMYK.jpg"/>
        <xdr:cNvPicPr>
          <a:picLocks noChangeAspect="1"/>
        </xdr:cNvPicPr>
      </xdr:nvPicPr>
      <xdr:blipFill>
        <a:blip xmlns:r="http://schemas.openxmlformats.org/officeDocument/2006/relationships" r:embed="rId1"/>
        <a:stretch>
          <a:fillRect/>
        </a:stretch>
      </xdr:blipFill>
      <xdr:spPr>
        <a:xfrm>
          <a:off x="11811000" y="112569"/>
          <a:ext cx="676563" cy="6878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57150</xdr:colOff>
      <xdr:row>0</xdr:row>
      <xdr:rowOff>0</xdr:rowOff>
    </xdr:from>
    <xdr:to>
      <xdr:col>15</xdr:col>
      <xdr:colOff>781050</xdr:colOff>
      <xdr:row>3</xdr:row>
      <xdr:rowOff>131900</xdr:rowOff>
    </xdr:to>
    <xdr:pic>
      <xdr:nvPicPr>
        <xdr:cNvPr id="3" name="Picture 2" descr="BCC Logo CMYK.jpg"/>
        <xdr:cNvPicPr>
          <a:picLocks noChangeAspect="1"/>
        </xdr:cNvPicPr>
      </xdr:nvPicPr>
      <xdr:blipFill>
        <a:blip xmlns:r="http://schemas.openxmlformats.org/officeDocument/2006/relationships" r:embed="rId1"/>
        <a:stretch>
          <a:fillRect/>
        </a:stretch>
      </xdr:blipFill>
      <xdr:spPr>
        <a:xfrm>
          <a:off x="21697950" y="0"/>
          <a:ext cx="723900" cy="674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51"/>
  <sheetViews>
    <sheetView zoomScale="110" zoomScaleNormal="110" zoomScalePageLayoutView="150" workbookViewId="0">
      <selection sqref="A1:XFD1048576"/>
    </sheetView>
  </sheetViews>
  <sheetFormatPr defaultColWidth="8.85546875" defaultRowHeight="15" x14ac:dyDescent="0.25"/>
  <cols>
    <col min="1" max="1" width="3.7109375" style="2" customWidth="1"/>
    <col min="2" max="2" width="27.7109375" style="46" customWidth="1"/>
    <col min="3" max="3" width="13.42578125" style="2" customWidth="1"/>
    <col min="4" max="4" width="27.7109375" style="17" customWidth="1"/>
    <col min="5" max="5" width="13.85546875" style="1" customWidth="1"/>
    <col min="6" max="6" width="27.7109375" style="17" customWidth="1"/>
    <col min="7" max="7" width="13.7109375" style="1" customWidth="1"/>
    <col min="8" max="8" width="27.7109375" style="17" customWidth="1"/>
    <col min="9" max="9" width="14.28515625" style="1" customWidth="1"/>
  </cols>
  <sheetData>
    <row r="1" spans="1:9" s="28" customFormat="1" ht="18.75" x14ac:dyDescent="0.3">
      <c r="A1" s="32" t="s">
        <v>0</v>
      </c>
      <c r="B1" s="32"/>
      <c r="C1" s="32"/>
      <c r="D1" s="32"/>
      <c r="E1" s="32"/>
      <c r="F1" s="32"/>
      <c r="G1" s="5"/>
      <c r="I1" s="5"/>
    </row>
    <row r="2" spans="1:9" s="28" customFormat="1" ht="18.75" x14ac:dyDescent="0.3">
      <c r="A2" s="33" t="s">
        <v>50</v>
      </c>
      <c r="B2" s="33"/>
      <c r="C2" s="33"/>
      <c r="D2" s="33"/>
      <c r="E2" s="33"/>
      <c r="F2" s="33"/>
      <c r="G2" s="5"/>
      <c r="I2" s="5"/>
    </row>
    <row r="3" spans="1:9" s="28" customFormat="1" ht="18.75" x14ac:dyDescent="0.3">
      <c r="A3" s="153" t="s">
        <v>43</v>
      </c>
      <c r="B3" s="153"/>
      <c r="C3" s="153"/>
      <c r="D3" s="153"/>
      <c r="E3" s="153"/>
      <c r="F3" s="153"/>
      <c r="G3" s="5"/>
      <c r="I3" s="5"/>
    </row>
    <row r="4" spans="1:9" ht="13.5" customHeight="1" thickBot="1" x14ac:dyDescent="0.3"/>
    <row r="5" spans="1:9" s="4" customFormat="1" ht="35.25" customHeight="1" x14ac:dyDescent="0.25">
      <c r="A5" s="3"/>
      <c r="B5" s="47" t="s">
        <v>49</v>
      </c>
      <c r="C5" s="8" t="s">
        <v>1</v>
      </c>
      <c r="D5" s="29" t="s">
        <v>48</v>
      </c>
      <c r="E5" s="8" t="s">
        <v>1</v>
      </c>
      <c r="F5" s="52" t="s">
        <v>54</v>
      </c>
      <c r="G5" s="8" t="s">
        <v>1</v>
      </c>
      <c r="H5" s="52" t="s">
        <v>65</v>
      </c>
      <c r="I5" s="8" t="s">
        <v>1</v>
      </c>
    </row>
    <row r="6" spans="1:9" ht="39.75" customHeight="1" x14ac:dyDescent="0.25">
      <c r="A6" s="25">
        <v>1</v>
      </c>
      <c r="B6" s="45" t="s">
        <v>64</v>
      </c>
      <c r="C6" s="40">
        <v>80000</v>
      </c>
      <c r="D6" s="30" t="s">
        <v>44</v>
      </c>
      <c r="E6" s="34">
        <v>25000</v>
      </c>
      <c r="F6" s="54" t="s">
        <v>55</v>
      </c>
      <c r="G6" s="37">
        <v>75000</v>
      </c>
      <c r="H6" s="54" t="s">
        <v>66</v>
      </c>
      <c r="I6" s="38">
        <v>90000</v>
      </c>
    </row>
    <row r="7" spans="1:9" ht="57" customHeight="1" x14ac:dyDescent="0.25">
      <c r="A7" s="25">
        <v>2</v>
      </c>
      <c r="B7" s="45" t="s">
        <v>42</v>
      </c>
      <c r="C7" s="39">
        <v>30000</v>
      </c>
      <c r="D7" s="30" t="s">
        <v>45</v>
      </c>
      <c r="E7" s="34">
        <v>80000</v>
      </c>
      <c r="F7" s="54" t="s">
        <v>59</v>
      </c>
      <c r="G7" s="37">
        <v>150000</v>
      </c>
      <c r="H7" s="45" t="s">
        <v>73</v>
      </c>
      <c r="I7" s="38">
        <v>50000</v>
      </c>
    </row>
    <row r="8" spans="1:9" ht="39" customHeight="1" x14ac:dyDescent="0.25">
      <c r="A8" s="25">
        <v>3</v>
      </c>
      <c r="B8" s="45" t="s">
        <v>74</v>
      </c>
      <c r="C8" s="40">
        <v>50000</v>
      </c>
      <c r="D8" s="30" t="s">
        <v>46</v>
      </c>
      <c r="E8" s="34">
        <v>20000</v>
      </c>
      <c r="F8" s="54" t="s">
        <v>56</v>
      </c>
      <c r="G8" s="37">
        <v>25000</v>
      </c>
      <c r="H8" s="54"/>
      <c r="I8" s="38"/>
    </row>
    <row r="9" spans="1:9" ht="28.5" customHeight="1" x14ac:dyDescent="0.25">
      <c r="A9" s="25">
        <v>4</v>
      </c>
      <c r="B9" s="45" t="s">
        <v>2</v>
      </c>
      <c r="C9" s="39">
        <v>25000</v>
      </c>
      <c r="D9" s="30" t="s">
        <v>47</v>
      </c>
      <c r="E9" s="34">
        <v>25000</v>
      </c>
      <c r="F9" s="54" t="s">
        <v>57</v>
      </c>
      <c r="G9" s="37">
        <v>10000</v>
      </c>
      <c r="H9" s="54"/>
      <c r="I9" s="38"/>
    </row>
    <row r="10" spans="1:9" ht="28.5" customHeight="1" x14ac:dyDescent="0.25">
      <c r="A10" s="25">
        <v>5</v>
      </c>
      <c r="B10" s="45" t="s">
        <v>51</v>
      </c>
      <c r="C10" s="39">
        <v>17000</v>
      </c>
      <c r="D10" s="30" t="s">
        <v>52</v>
      </c>
      <c r="E10" s="34">
        <v>20000</v>
      </c>
      <c r="F10" s="54" t="s">
        <v>58</v>
      </c>
      <c r="G10" s="37">
        <v>150000</v>
      </c>
      <c r="H10" s="54"/>
      <c r="I10" s="38"/>
    </row>
    <row r="11" spans="1:9" ht="56.25" customHeight="1" x14ac:dyDescent="0.25">
      <c r="A11" s="25">
        <v>6</v>
      </c>
      <c r="B11" s="45" t="s">
        <v>67</v>
      </c>
      <c r="C11" s="39">
        <v>60000</v>
      </c>
      <c r="D11" s="30"/>
      <c r="E11" s="34"/>
      <c r="F11" s="54" t="s">
        <v>70</v>
      </c>
      <c r="G11" s="37">
        <v>150000</v>
      </c>
      <c r="H11" s="54"/>
      <c r="I11" s="38"/>
    </row>
    <row r="12" spans="1:9" ht="45.75" customHeight="1" x14ac:dyDescent="0.25">
      <c r="A12" s="25">
        <v>7</v>
      </c>
      <c r="B12" s="45" t="s">
        <v>75</v>
      </c>
      <c r="C12" s="39">
        <v>64000</v>
      </c>
      <c r="D12" s="35"/>
      <c r="E12" s="36"/>
      <c r="F12" s="54" t="s">
        <v>63</v>
      </c>
      <c r="G12" s="37">
        <v>70000</v>
      </c>
      <c r="H12" s="54"/>
      <c r="I12" s="38"/>
    </row>
    <row r="13" spans="1:9" ht="28.5" customHeight="1" x14ac:dyDescent="0.25">
      <c r="A13" s="25">
        <v>8</v>
      </c>
      <c r="B13" s="48" t="s">
        <v>68</v>
      </c>
      <c r="C13" s="40">
        <v>70000</v>
      </c>
      <c r="D13" s="30"/>
      <c r="E13" s="34"/>
      <c r="F13" s="54"/>
      <c r="G13" s="34"/>
      <c r="H13" s="54"/>
      <c r="I13" s="26"/>
    </row>
    <row r="14" spans="1:9" ht="28.5" customHeight="1" x14ac:dyDescent="0.25">
      <c r="A14" s="25">
        <v>9</v>
      </c>
      <c r="B14" s="48" t="s">
        <v>53</v>
      </c>
      <c r="C14" s="39">
        <v>50000</v>
      </c>
      <c r="D14" s="35"/>
      <c r="E14" s="36"/>
      <c r="F14" s="54"/>
      <c r="G14" s="34"/>
      <c r="H14" s="54"/>
      <c r="I14" s="26"/>
    </row>
    <row r="15" spans="1:9" ht="67.5" customHeight="1" x14ac:dyDescent="0.25">
      <c r="A15" s="25">
        <v>10</v>
      </c>
      <c r="B15" s="45" t="s">
        <v>76</v>
      </c>
      <c r="C15" s="40">
        <v>120000</v>
      </c>
      <c r="D15" s="30"/>
      <c r="E15" s="34"/>
      <c r="F15" s="54"/>
      <c r="G15" s="34"/>
      <c r="H15" s="54"/>
      <c r="I15" s="26"/>
    </row>
    <row r="16" spans="1:9" ht="48.75" customHeight="1" x14ac:dyDescent="0.25">
      <c r="A16" s="25">
        <v>11</v>
      </c>
      <c r="B16" s="45" t="s">
        <v>71</v>
      </c>
      <c r="C16" s="40">
        <v>75000</v>
      </c>
      <c r="D16" s="30"/>
      <c r="E16" s="34"/>
      <c r="F16" s="54"/>
      <c r="G16" s="34"/>
      <c r="H16" s="54"/>
      <c r="I16" s="26"/>
    </row>
    <row r="17" spans="1:9" ht="28.5" customHeight="1" x14ac:dyDescent="0.25">
      <c r="A17" s="25">
        <v>12</v>
      </c>
      <c r="B17" s="45" t="s">
        <v>60</v>
      </c>
      <c r="C17" s="40">
        <v>7300</v>
      </c>
      <c r="D17" s="30"/>
      <c r="E17" s="37"/>
      <c r="F17" s="54"/>
      <c r="G17" s="37"/>
      <c r="H17" s="54"/>
      <c r="I17" s="38"/>
    </row>
    <row r="18" spans="1:9" ht="28.5" customHeight="1" x14ac:dyDescent="0.25">
      <c r="A18" s="25">
        <v>13</v>
      </c>
      <c r="B18" s="45" t="s">
        <v>61</v>
      </c>
      <c r="C18" s="40">
        <v>10000</v>
      </c>
      <c r="D18" s="30"/>
      <c r="E18" s="34"/>
      <c r="F18" s="54"/>
      <c r="G18" s="34"/>
      <c r="H18" s="54"/>
      <c r="I18" s="26"/>
    </row>
    <row r="19" spans="1:9" ht="28.5" customHeight="1" x14ac:dyDescent="0.25">
      <c r="A19" s="25">
        <v>14</v>
      </c>
      <c r="B19" s="45" t="s">
        <v>62</v>
      </c>
      <c r="C19" s="40">
        <v>20000</v>
      </c>
      <c r="D19" s="30"/>
      <c r="E19" s="34"/>
      <c r="F19" s="54"/>
      <c r="G19" s="34"/>
      <c r="H19" s="54"/>
      <c r="I19" s="26"/>
    </row>
    <row r="20" spans="1:9" ht="28.5" customHeight="1" thickBot="1" x14ac:dyDescent="0.3">
      <c r="A20" s="27">
        <v>15</v>
      </c>
      <c r="B20" s="61" t="s">
        <v>69</v>
      </c>
      <c r="C20" s="62">
        <v>20000</v>
      </c>
      <c r="D20" s="63"/>
      <c r="E20" s="64"/>
      <c r="F20" s="65"/>
      <c r="G20" s="64"/>
      <c r="H20" s="65"/>
      <c r="I20" s="66"/>
    </row>
    <row r="21" spans="1:9" s="44" customFormat="1" ht="21.75" customHeight="1" thickBot="1" x14ac:dyDescent="0.3">
      <c r="A21" s="43"/>
      <c r="B21" s="55" t="s">
        <v>41</v>
      </c>
      <c r="C21" s="56">
        <f>SUM(C6:C20)</f>
        <v>698300</v>
      </c>
      <c r="D21" s="57" t="s">
        <v>41</v>
      </c>
      <c r="E21" s="58">
        <f>SUM(E6:E18)</f>
        <v>170000</v>
      </c>
      <c r="F21" s="59" t="s">
        <v>41</v>
      </c>
      <c r="G21" s="60">
        <f>SUM(G6:G20)</f>
        <v>630000</v>
      </c>
      <c r="H21" s="59" t="s">
        <v>41</v>
      </c>
      <c r="I21" s="60">
        <f>SUM(I6:I20)</f>
        <v>140000</v>
      </c>
    </row>
    <row r="22" spans="1:9" s="23" customFormat="1" ht="20.25" customHeight="1" thickBot="1" x14ac:dyDescent="0.3">
      <c r="A22" s="154" t="s">
        <v>3</v>
      </c>
      <c r="B22" s="155"/>
      <c r="C22" s="155"/>
      <c r="D22" s="155"/>
      <c r="E22" s="155"/>
      <c r="F22" s="155"/>
      <c r="G22" s="155"/>
      <c r="H22" s="155"/>
      <c r="I22" s="24">
        <f>C21+E21+G21+I21</f>
        <v>1638300</v>
      </c>
    </row>
    <row r="23" spans="1:9" x14ac:dyDescent="0.25">
      <c r="A23" s="6"/>
      <c r="B23" s="49"/>
      <c r="C23" s="6"/>
      <c r="D23" s="31"/>
      <c r="E23" s="7"/>
      <c r="F23" s="18"/>
      <c r="G23" s="7"/>
      <c r="H23" s="18"/>
      <c r="I23" s="7"/>
    </row>
    <row r="24" spans="1:9" x14ac:dyDescent="0.25">
      <c r="A24" s="6"/>
      <c r="B24" s="49"/>
      <c r="C24" s="6"/>
      <c r="D24" s="31"/>
      <c r="E24" s="7"/>
      <c r="F24" s="18"/>
      <c r="G24" s="7"/>
      <c r="H24" s="18"/>
      <c r="I24" s="7"/>
    </row>
    <row r="25" spans="1:9" ht="36" x14ac:dyDescent="0.25">
      <c r="B25" s="51" t="s">
        <v>72</v>
      </c>
    </row>
    <row r="26" spans="1:9" x14ac:dyDescent="0.25">
      <c r="B26" s="13"/>
      <c r="C26" s="41"/>
    </row>
    <row r="27" spans="1:9" x14ac:dyDescent="0.25">
      <c r="B27" s="14"/>
      <c r="C27" s="42"/>
    </row>
    <row r="28" spans="1:9" x14ac:dyDescent="0.25">
      <c r="B28" s="14"/>
      <c r="C28" s="42"/>
    </row>
    <row r="29" spans="1:9" x14ac:dyDescent="0.25">
      <c r="B29" s="14"/>
      <c r="C29" s="42"/>
    </row>
    <row r="30" spans="1:9" x14ac:dyDescent="0.25">
      <c r="B30" s="14"/>
      <c r="C30" s="42"/>
    </row>
    <row r="31" spans="1:9" x14ac:dyDescent="0.25">
      <c r="B31" s="14"/>
      <c r="C31" s="42"/>
    </row>
    <row r="32" spans="1:9" x14ac:dyDescent="0.25">
      <c r="B32" s="14"/>
      <c r="C32" s="42"/>
    </row>
    <row r="33" spans="2:3" ht="18.75" x14ac:dyDescent="0.25">
      <c r="B33" s="50"/>
      <c r="C33" s="15"/>
    </row>
    <row r="34" spans="2:3" x14ac:dyDescent="0.25">
      <c r="B34" s="16"/>
      <c r="C34" s="41"/>
    </row>
    <row r="35" spans="2:3" x14ac:dyDescent="0.25">
      <c r="B35" s="14"/>
      <c r="C35" s="42"/>
    </row>
    <row r="36" spans="2:3" x14ac:dyDescent="0.25">
      <c r="B36" s="14"/>
      <c r="C36" s="42"/>
    </row>
    <row r="37" spans="2:3" x14ac:dyDescent="0.25">
      <c r="B37" s="14"/>
      <c r="C37" s="42"/>
    </row>
    <row r="38" spans="2:3" x14ac:dyDescent="0.25">
      <c r="B38" s="14"/>
      <c r="C38" s="42"/>
    </row>
    <row r="39" spans="2:3" x14ac:dyDescent="0.25">
      <c r="B39" s="14"/>
      <c r="C39" s="42"/>
    </row>
    <row r="40" spans="2:3" x14ac:dyDescent="0.25">
      <c r="B40" s="14"/>
      <c r="C40" s="42"/>
    </row>
    <row r="41" spans="2:3" ht="18.75" x14ac:dyDescent="0.25">
      <c r="B41" s="50"/>
      <c r="C41" s="15"/>
    </row>
    <row r="42" spans="2:3" x14ac:dyDescent="0.25">
      <c r="B42" s="16"/>
      <c r="C42" s="41"/>
    </row>
    <row r="43" spans="2:3" x14ac:dyDescent="0.25">
      <c r="B43" s="14"/>
      <c r="C43" s="42"/>
    </row>
    <row r="44" spans="2:3" x14ac:dyDescent="0.25">
      <c r="B44" s="14"/>
      <c r="C44" s="42"/>
    </row>
    <row r="45" spans="2:3" x14ac:dyDescent="0.25">
      <c r="B45" s="14"/>
      <c r="C45" s="42"/>
    </row>
    <row r="46" spans="2:3" x14ac:dyDescent="0.25">
      <c r="B46" s="14"/>
      <c r="C46" s="42"/>
    </row>
    <row r="47" spans="2:3" x14ac:dyDescent="0.25">
      <c r="B47" s="14"/>
      <c r="C47" s="42"/>
    </row>
    <row r="48" spans="2:3" x14ac:dyDescent="0.25">
      <c r="B48" s="14"/>
      <c r="C48" s="42"/>
    </row>
    <row r="49" spans="2:3" x14ac:dyDescent="0.25">
      <c r="B49" s="14"/>
      <c r="C49" s="42"/>
    </row>
    <row r="51" spans="2:3" x14ac:dyDescent="0.25">
      <c r="C51" s="53"/>
    </row>
  </sheetData>
  <mergeCells count="2">
    <mergeCell ref="A3:F3"/>
    <mergeCell ref="A22:H22"/>
  </mergeCells>
  <phoneticPr fontId="10" type="noConversion"/>
  <pageMargins left="0.5" right="0.5" top="0.5" bottom="0.5" header="0.3" footer="0.3"/>
  <pageSetup scale="70" orientation="landscape"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tabSelected="1" workbookViewId="0">
      <selection activeCell="F6" sqref="F6"/>
    </sheetView>
  </sheetViews>
  <sheetFormatPr defaultColWidth="8.85546875" defaultRowHeight="12.75" x14ac:dyDescent="0.2"/>
  <cols>
    <col min="1" max="1" width="8.85546875" style="75"/>
    <col min="2" max="2" width="11.140625" style="72" customWidth="1"/>
    <col min="3" max="3" width="26" style="73" customWidth="1"/>
    <col min="4" max="4" width="13.140625" style="72" customWidth="1"/>
    <col min="5" max="5" width="60" style="74" customWidth="1"/>
    <col min="6" max="6" width="11.85546875" style="69" customWidth="1"/>
    <col min="7" max="7" width="31.85546875" style="74" customWidth="1"/>
    <col min="8" max="8" width="13.28515625" style="69" customWidth="1"/>
    <col min="9" max="9" width="24.7109375" style="74" customWidth="1"/>
    <col min="10" max="10" width="14.5703125" style="69" customWidth="1"/>
    <col min="11" max="11" width="24.7109375" style="75" customWidth="1"/>
    <col min="12" max="12" width="13.28515625" style="75" customWidth="1"/>
    <col min="13" max="13" width="24.42578125" style="75" customWidth="1"/>
    <col min="14" max="14" width="13.42578125" style="75" customWidth="1"/>
    <col min="15" max="15" width="27.5703125" style="75" customWidth="1"/>
    <col min="16" max="16" width="16.140625" style="75" customWidth="1"/>
    <col min="17" max="16384" width="8.85546875" style="75"/>
  </cols>
  <sheetData>
    <row r="1" spans="2:16" s="70" customFormat="1" ht="15" x14ac:dyDescent="0.25">
      <c r="B1" s="67" t="s">
        <v>0</v>
      </c>
      <c r="C1" s="67"/>
      <c r="D1" s="68"/>
      <c r="E1" s="68"/>
      <c r="F1" s="68"/>
      <c r="G1" s="68"/>
      <c r="H1" s="69"/>
      <c r="J1" s="69"/>
    </row>
    <row r="2" spans="2:16" s="70" customFormat="1" ht="15" x14ac:dyDescent="0.25">
      <c r="B2" s="67" t="s">
        <v>77</v>
      </c>
      <c r="C2" s="68"/>
      <c r="D2" s="68"/>
      <c r="E2" s="68"/>
      <c r="F2" s="68"/>
      <c r="G2" s="68"/>
      <c r="H2" s="69"/>
      <c r="J2" s="69"/>
    </row>
    <row r="3" spans="2:16" s="70" customFormat="1" x14ac:dyDescent="0.2">
      <c r="B3" s="156" t="s">
        <v>43</v>
      </c>
      <c r="C3" s="156"/>
      <c r="D3" s="156"/>
      <c r="E3" s="156"/>
      <c r="F3" s="156"/>
      <c r="G3" s="156"/>
      <c r="H3" s="156" t="s">
        <v>43</v>
      </c>
      <c r="I3" s="156"/>
      <c r="J3" s="156"/>
      <c r="K3" s="156"/>
      <c r="L3" s="156"/>
      <c r="M3" s="156"/>
      <c r="N3" s="131" t="s">
        <v>43</v>
      </c>
      <c r="O3" s="71"/>
    </row>
    <row r="4" spans="2:16" ht="13.5" customHeight="1" thickBot="1" x14ac:dyDescent="0.25">
      <c r="B4" s="72" t="s">
        <v>138</v>
      </c>
    </row>
    <row r="5" spans="2:16" s="82" customFormat="1" ht="47.25" customHeight="1" x14ac:dyDescent="0.25">
      <c r="B5" s="76"/>
      <c r="C5" s="77" t="s">
        <v>81</v>
      </c>
      <c r="D5" s="78" t="s">
        <v>84</v>
      </c>
      <c r="E5" s="79" t="s">
        <v>82</v>
      </c>
      <c r="F5" s="78" t="s">
        <v>84</v>
      </c>
      <c r="G5" s="80" t="s">
        <v>79</v>
      </c>
      <c r="H5" s="78" t="s">
        <v>84</v>
      </c>
      <c r="I5" s="80" t="s">
        <v>80</v>
      </c>
      <c r="J5" s="78" t="s">
        <v>84</v>
      </c>
      <c r="K5" s="81" t="s">
        <v>122</v>
      </c>
      <c r="L5" s="78" t="s">
        <v>84</v>
      </c>
      <c r="M5" s="79" t="s">
        <v>95</v>
      </c>
      <c r="N5" s="132" t="s">
        <v>84</v>
      </c>
      <c r="O5" s="137" t="s">
        <v>89</v>
      </c>
      <c r="P5" s="138" t="s">
        <v>84</v>
      </c>
    </row>
    <row r="6" spans="2:16" s="90" customFormat="1" ht="385.5" customHeight="1" thickBot="1" x14ac:dyDescent="0.3">
      <c r="B6" s="83" t="s">
        <v>123</v>
      </c>
      <c r="C6" s="84" t="s">
        <v>124</v>
      </c>
      <c r="D6" s="85" t="s">
        <v>116</v>
      </c>
      <c r="E6" s="106" t="s">
        <v>137</v>
      </c>
      <c r="F6" s="85" t="s">
        <v>121</v>
      </c>
      <c r="G6" s="87" t="s">
        <v>125</v>
      </c>
      <c r="H6" s="87" t="s">
        <v>120</v>
      </c>
      <c r="I6" s="87" t="s">
        <v>135</v>
      </c>
      <c r="J6" s="88" t="s">
        <v>119</v>
      </c>
      <c r="K6" s="89" t="s">
        <v>104</v>
      </c>
      <c r="L6" s="85" t="s">
        <v>117</v>
      </c>
      <c r="M6" s="86" t="s">
        <v>136</v>
      </c>
      <c r="N6" s="85" t="s">
        <v>118</v>
      </c>
      <c r="O6" s="111" t="s">
        <v>126</v>
      </c>
      <c r="P6" s="139" t="s">
        <v>134</v>
      </c>
    </row>
    <row r="7" spans="2:16" s="82" customFormat="1" ht="35.25" customHeight="1" x14ac:dyDescent="0.25">
      <c r="B7" s="76"/>
      <c r="C7" s="77" t="s">
        <v>90</v>
      </c>
      <c r="D7" s="78" t="s">
        <v>78</v>
      </c>
      <c r="E7" s="79" t="s">
        <v>91</v>
      </c>
      <c r="F7" s="78" t="s">
        <v>78</v>
      </c>
      <c r="G7" s="80" t="s">
        <v>92</v>
      </c>
      <c r="H7" s="78" t="s">
        <v>78</v>
      </c>
      <c r="I7" s="80" t="s">
        <v>93</v>
      </c>
      <c r="J7" s="78" t="s">
        <v>78</v>
      </c>
      <c r="K7" s="81" t="s">
        <v>94</v>
      </c>
      <c r="L7" s="78" t="s">
        <v>78</v>
      </c>
      <c r="M7" s="79" t="s">
        <v>96</v>
      </c>
      <c r="N7" s="132" t="s">
        <v>78</v>
      </c>
      <c r="O7" s="137" t="s">
        <v>89</v>
      </c>
      <c r="P7" s="138" t="s">
        <v>97</v>
      </c>
    </row>
    <row r="8" spans="2:16" s="113" customFormat="1" ht="90" customHeight="1" x14ac:dyDescent="0.25">
      <c r="B8" s="107">
        <v>1</v>
      </c>
      <c r="C8" s="84" t="s">
        <v>127</v>
      </c>
      <c r="D8" s="108">
        <v>57600</v>
      </c>
      <c r="E8" s="86" t="s">
        <v>113</v>
      </c>
      <c r="F8" s="109">
        <v>22500</v>
      </c>
      <c r="G8" s="87" t="s">
        <v>114</v>
      </c>
      <c r="H8" s="110">
        <v>6300</v>
      </c>
      <c r="I8" s="111" t="s">
        <v>109</v>
      </c>
      <c r="J8" s="112">
        <v>113161</v>
      </c>
      <c r="K8" s="86" t="s">
        <v>140</v>
      </c>
      <c r="L8" s="109">
        <v>22500</v>
      </c>
      <c r="M8" s="84" t="s">
        <v>98</v>
      </c>
      <c r="N8" s="108">
        <f>14000+4500</f>
        <v>18500</v>
      </c>
      <c r="O8" s="140"/>
      <c r="P8" s="141"/>
    </row>
    <row r="9" spans="2:16" s="122" customFormat="1" ht="95.25" customHeight="1" x14ac:dyDescent="0.25">
      <c r="B9" s="114">
        <v>2</v>
      </c>
      <c r="C9" s="115" t="s">
        <v>128</v>
      </c>
      <c r="D9" s="116">
        <v>26894</v>
      </c>
      <c r="E9" s="117" t="s">
        <v>111</v>
      </c>
      <c r="F9" s="118">
        <v>5250</v>
      </c>
      <c r="G9" s="117" t="s">
        <v>115</v>
      </c>
      <c r="H9" s="110">
        <v>2450</v>
      </c>
      <c r="I9" s="111" t="s">
        <v>108</v>
      </c>
      <c r="J9" s="119">
        <v>11023</v>
      </c>
      <c r="K9" s="120" t="s">
        <v>85</v>
      </c>
      <c r="L9" s="112">
        <v>1920</v>
      </c>
      <c r="M9" s="115" t="s">
        <v>99</v>
      </c>
      <c r="N9" s="133">
        <v>16500</v>
      </c>
      <c r="O9" s="117" t="s">
        <v>83</v>
      </c>
      <c r="P9" s="123" t="s">
        <v>83</v>
      </c>
    </row>
    <row r="10" spans="2:16" s="122" customFormat="1" ht="93" customHeight="1" x14ac:dyDescent="0.25">
      <c r="B10" s="114">
        <v>3</v>
      </c>
      <c r="C10" s="115" t="s">
        <v>129</v>
      </c>
      <c r="D10" s="116">
        <f>45000+14944</f>
        <v>59944</v>
      </c>
      <c r="E10" s="120" t="s">
        <v>85</v>
      </c>
      <c r="F10" s="121">
        <f>5250+6000</f>
        <v>11250</v>
      </c>
      <c r="G10" s="87" t="s">
        <v>106</v>
      </c>
      <c r="H10" s="123">
        <v>81250</v>
      </c>
      <c r="I10" s="124" t="s">
        <v>83</v>
      </c>
      <c r="J10" s="123" t="s">
        <v>83</v>
      </c>
      <c r="K10" s="111" t="s">
        <v>110</v>
      </c>
      <c r="L10" s="112">
        <v>26603</v>
      </c>
      <c r="M10" s="115" t="s">
        <v>100</v>
      </c>
      <c r="N10" s="133">
        <v>10000</v>
      </c>
      <c r="O10" s="124" t="s">
        <v>83</v>
      </c>
      <c r="P10" s="123" t="s">
        <v>83</v>
      </c>
    </row>
    <row r="11" spans="2:16" s="122" customFormat="1" ht="31.5" customHeight="1" x14ac:dyDescent="0.25">
      <c r="B11" s="114">
        <v>4</v>
      </c>
      <c r="C11" s="115" t="s">
        <v>130</v>
      </c>
      <c r="D11" s="116">
        <v>71805</v>
      </c>
      <c r="E11" s="86" t="s">
        <v>112</v>
      </c>
      <c r="F11" s="121">
        <v>10000</v>
      </c>
      <c r="G11" s="111" t="s">
        <v>83</v>
      </c>
      <c r="H11" s="123" t="s">
        <v>83</v>
      </c>
      <c r="I11" s="117"/>
      <c r="J11" s="123"/>
      <c r="K11" s="126"/>
      <c r="L11" s="126"/>
      <c r="M11" s="115" t="s">
        <v>87</v>
      </c>
      <c r="N11" s="133">
        <v>3000</v>
      </c>
      <c r="O11" s="117"/>
      <c r="P11" s="123"/>
    </row>
    <row r="12" spans="2:16" s="122" customFormat="1" ht="42.75" customHeight="1" x14ac:dyDescent="0.25">
      <c r="B12" s="114">
        <v>5</v>
      </c>
      <c r="C12" s="115" t="s">
        <v>86</v>
      </c>
      <c r="D12" s="116">
        <f>32667+8426</f>
        <v>41093</v>
      </c>
      <c r="E12" s="120" t="s">
        <v>105</v>
      </c>
      <c r="F12" s="125">
        <v>101179</v>
      </c>
      <c r="G12" s="117" t="s">
        <v>83</v>
      </c>
      <c r="H12" s="123" t="s">
        <v>83</v>
      </c>
      <c r="I12" s="117"/>
      <c r="J12" s="123"/>
      <c r="K12" s="124" t="s">
        <v>83</v>
      </c>
      <c r="L12" s="116" t="s">
        <v>83</v>
      </c>
      <c r="M12" s="117" t="s">
        <v>101</v>
      </c>
      <c r="N12" s="133">
        <v>7500</v>
      </c>
      <c r="O12" s="117"/>
      <c r="P12" s="123"/>
    </row>
    <row r="13" spans="2:16" s="122" customFormat="1" ht="25.5" customHeight="1" x14ac:dyDescent="0.25">
      <c r="B13" s="114">
        <v>6</v>
      </c>
      <c r="C13" s="115" t="s">
        <v>88</v>
      </c>
      <c r="D13" s="116">
        <v>57000</v>
      </c>
      <c r="E13" s="117" t="s">
        <v>83</v>
      </c>
      <c r="F13" s="109" t="s">
        <v>83</v>
      </c>
      <c r="G13" s="117" t="s">
        <v>83</v>
      </c>
      <c r="H13" s="123" t="s">
        <v>83</v>
      </c>
      <c r="I13" s="117"/>
      <c r="J13" s="123"/>
      <c r="K13" s="124" t="s">
        <v>83</v>
      </c>
      <c r="L13" s="116" t="s">
        <v>83</v>
      </c>
      <c r="M13" s="117" t="s">
        <v>102</v>
      </c>
      <c r="N13" s="133">
        <v>18000</v>
      </c>
      <c r="O13" s="117"/>
      <c r="P13" s="123"/>
    </row>
    <row r="14" spans="2:16" s="122" customFormat="1" ht="23.25" customHeight="1" x14ac:dyDescent="0.25">
      <c r="B14" s="114">
        <v>7</v>
      </c>
      <c r="C14" s="115" t="s">
        <v>87</v>
      </c>
      <c r="D14" s="116">
        <v>104685</v>
      </c>
      <c r="E14" s="117"/>
      <c r="F14" s="109"/>
      <c r="G14" s="117" t="s">
        <v>83</v>
      </c>
      <c r="H14" s="123" t="s">
        <v>83</v>
      </c>
      <c r="I14" s="117"/>
      <c r="J14" s="123"/>
      <c r="K14" s="124" t="s">
        <v>83</v>
      </c>
      <c r="L14" s="116" t="s">
        <v>83</v>
      </c>
      <c r="M14" s="117" t="s">
        <v>103</v>
      </c>
      <c r="N14" s="133">
        <v>1500</v>
      </c>
      <c r="O14" s="117"/>
      <c r="P14" s="123"/>
    </row>
    <row r="15" spans="2:16" s="122" customFormat="1" ht="21" customHeight="1" x14ac:dyDescent="0.25">
      <c r="B15" s="114">
        <v>8</v>
      </c>
      <c r="C15" s="115" t="s">
        <v>131</v>
      </c>
      <c r="D15" s="116">
        <v>1500</v>
      </c>
      <c r="E15" s="117"/>
      <c r="F15" s="115"/>
      <c r="G15" s="117" t="s">
        <v>83</v>
      </c>
      <c r="H15" s="123" t="s">
        <v>83</v>
      </c>
      <c r="I15" s="117"/>
      <c r="J15" s="123"/>
      <c r="K15" s="124" t="s">
        <v>83</v>
      </c>
      <c r="L15" s="116" t="s">
        <v>83</v>
      </c>
      <c r="M15" s="117"/>
      <c r="N15" s="134"/>
      <c r="O15" s="117"/>
      <c r="P15" s="123"/>
    </row>
    <row r="16" spans="2:16" s="122" customFormat="1" ht="28.5" customHeight="1" x14ac:dyDescent="0.25">
      <c r="B16" s="114">
        <v>9</v>
      </c>
      <c r="C16" s="115" t="s">
        <v>132</v>
      </c>
      <c r="D16" s="116">
        <v>89000</v>
      </c>
      <c r="E16" s="117"/>
      <c r="F16" s="109"/>
      <c r="G16" s="117"/>
      <c r="H16" s="109"/>
      <c r="I16" s="117"/>
      <c r="J16" s="109"/>
      <c r="K16" s="124" t="s">
        <v>83</v>
      </c>
      <c r="L16" s="127" t="s">
        <v>83</v>
      </c>
      <c r="M16" s="117"/>
      <c r="N16" s="133"/>
      <c r="O16" s="117"/>
      <c r="P16" s="109"/>
    </row>
    <row r="17" spans="2:16" s="122" customFormat="1" ht="28.5" customHeight="1" x14ac:dyDescent="0.25">
      <c r="B17" s="114">
        <v>10</v>
      </c>
      <c r="C17" s="115" t="s">
        <v>133</v>
      </c>
      <c r="D17" s="116">
        <v>57500</v>
      </c>
      <c r="E17" s="117"/>
      <c r="F17" s="115"/>
      <c r="G17" s="117"/>
      <c r="H17" s="109"/>
      <c r="I17" s="117"/>
      <c r="J17" s="109"/>
      <c r="K17" s="124" t="s">
        <v>83</v>
      </c>
      <c r="L17" s="116" t="s">
        <v>83</v>
      </c>
      <c r="M17" s="117"/>
      <c r="N17" s="134"/>
      <c r="O17" s="117"/>
      <c r="P17" s="109"/>
    </row>
    <row r="18" spans="2:16" s="122" customFormat="1" ht="15.75" customHeight="1" x14ac:dyDescent="0.25">
      <c r="B18" s="114">
        <v>11</v>
      </c>
      <c r="C18" s="115" t="s">
        <v>107</v>
      </c>
      <c r="D18" s="116">
        <v>2980</v>
      </c>
      <c r="E18" s="117"/>
      <c r="F18" s="109"/>
      <c r="G18" s="117"/>
      <c r="H18" s="109"/>
      <c r="I18" s="117"/>
      <c r="J18" s="109"/>
      <c r="K18" s="124" t="s">
        <v>83</v>
      </c>
      <c r="L18" s="127" t="s">
        <v>83</v>
      </c>
      <c r="M18" s="117"/>
      <c r="N18" s="133"/>
      <c r="O18" s="117"/>
      <c r="P18" s="109"/>
    </row>
    <row r="19" spans="2:16" s="122" customFormat="1" ht="15.75" customHeight="1" x14ac:dyDescent="0.25">
      <c r="B19" s="151">
        <v>12</v>
      </c>
      <c r="C19" s="144" t="s">
        <v>139</v>
      </c>
      <c r="D19" s="145">
        <v>15000</v>
      </c>
      <c r="E19" s="146"/>
      <c r="F19" s="147"/>
      <c r="G19" s="146"/>
      <c r="H19" s="147"/>
      <c r="I19" s="146"/>
      <c r="J19" s="147"/>
      <c r="K19" s="148"/>
      <c r="L19" s="149"/>
      <c r="M19" s="146"/>
      <c r="N19" s="150"/>
      <c r="O19" s="117"/>
      <c r="P19" s="109"/>
    </row>
    <row r="20" spans="2:16" s="70" customFormat="1" ht="21.75" customHeight="1" thickBot="1" x14ac:dyDescent="0.25">
      <c r="B20" s="152"/>
      <c r="C20" s="91" t="s">
        <v>41</v>
      </c>
      <c r="D20" s="92">
        <f>SUM(D8:D19)</f>
        <v>585001</v>
      </c>
      <c r="E20" s="93" t="s">
        <v>41</v>
      </c>
      <c r="F20" s="128">
        <f>SUM(F8:F18)</f>
        <v>150179</v>
      </c>
      <c r="G20" s="91" t="s">
        <v>41</v>
      </c>
      <c r="H20" s="129">
        <f>SUM(H8:H18)</f>
        <v>90000</v>
      </c>
      <c r="I20" s="91" t="s">
        <v>41</v>
      </c>
      <c r="J20" s="92">
        <f>SUM(J8:J18)</f>
        <v>124184</v>
      </c>
      <c r="K20" s="94" t="s">
        <v>41</v>
      </c>
      <c r="L20" s="130">
        <f>SUM(L8:L18)</f>
        <v>51023</v>
      </c>
      <c r="M20" s="93" t="s">
        <v>41</v>
      </c>
      <c r="N20" s="135">
        <f>SUM(N8:N18)</f>
        <v>75000</v>
      </c>
      <c r="O20" s="142" t="s">
        <v>41</v>
      </c>
      <c r="P20" s="143">
        <f>SUM(P9:P18)</f>
        <v>0</v>
      </c>
    </row>
    <row r="21" spans="2:16" s="96" customFormat="1" ht="20.25" customHeight="1" thickBot="1" x14ac:dyDescent="0.25">
      <c r="B21" s="157" t="s">
        <v>83</v>
      </c>
      <c r="C21" s="158"/>
      <c r="D21" s="158"/>
      <c r="E21" s="158"/>
      <c r="F21" s="158"/>
      <c r="G21" s="158"/>
      <c r="H21" s="158"/>
      <c r="I21" s="158"/>
      <c r="J21" s="95" t="s">
        <v>83</v>
      </c>
      <c r="K21" s="158" t="s">
        <v>3</v>
      </c>
      <c r="L21" s="158"/>
      <c r="M21" s="158"/>
      <c r="N21" s="158"/>
      <c r="O21" s="158"/>
      <c r="P21" s="136">
        <f>D20+F20+H20+J20+L20+N20+P20</f>
        <v>1075387</v>
      </c>
    </row>
    <row r="22" spans="2:16" x14ac:dyDescent="0.2">
      <c r="B22" s="97"/>
      <c r="C22" s="98"/>
      <c r="D22" s="97"/>
      <c r="E22" s="99"/>
      <c r="F22" s="100"/>
      <c r="G22" s="101"/>
      <c r="H22" s="100"/>
      <c r="I22" s="101"/>
      <c r="J22" s="100"/>
    </row>
    <row r="23" spans="2:16" x14ac:dyDescent="0.2">
      <c r="B23" s="97"/>
      <c r="C23" s="98"/>
      <c r="D23" s="97"/>
      <c r="E23" s="99"/>
      <c r="F23" s="100"/>
      <c r="G23" s="101"/>
      <c r="H23" s="100"/>
      <c r="I23" s="101"/>
      <c r="J23" s="100"/>
    </row>
    <row r="24" spans="2:16" x14ac:dyDescent="0.2">
      <c r="C24" s="102"/>
      <c r="D24" s="103"/>
    </row>
    <row r="25" spans="2:16" x14ac:dyDescent="0.2">
      <c r="C25" s="72"/>
      <c r="D25" s="104"/>
    </row>
    <row r="26" spans="2:16" x14ac:dyDescent="0.2">
      <c r="C26" s="72"/>
      <c r="D26" s="104"/>
    </row>
    <row r="27" spans="2:16" x14ac:dyDescent="0.2">
      <c r="C27" s="72"/>
      <c r="D27" s="104"/>
    </row>
    <row r="28" spans="2:16" x14ac:dyDescent="0.2">
      <c r="C28" s="72"/>
      <c r="D28" s="104"/>
    </row>
    <row r="29" spans="2:16" x14ac:dyDescent="0.2">
      <c r="C29" s="72"/>
      <c r="D29" s="104"/>
    </row>
    <row r="30" spans="2:16" x14ac:dyDescent="0.2">
      <c r="C30" s="72"/>
      <c r="D30" s="104"/>
    </row>
    <row r="31" spans="2:16" x14ac:dyDescent="0.2">
      <c r="C31" s="72"/>
    </row>
    <row r="32" spans="2:16" x14ac:dyDescent="0.2">
      <c r="C32" s="102"/>
      <c r="D32" s="103"/>
    </row>
    <row r="33" spans="3:4" x14ac:dyDescent="0.2">
      <c r="C33" s="72"/>
      <c r="D33" s="104"/>
    </row>
    <row r="34" spans="3:4" x14ac:dyDescent="0.2">
      <c r="C34" s="72"/>
      <c r="D34" s="104"/>
    </row>
    <row r="35" spans="3:4" x14ac:dyDescent="0.2">
      <c r="C35" s="72"/>
      <c r="D35" s="104"/>
    </row>
    <row r="36" spans="3:4" x14ac:dyDescent="0.2">
      <c r="C36" s="72"/>
      <c r="D36" s="104"/>
    </row>
    <row r="37" spans="3:4" x14ac:dyDescent="0.2">
      <c r="C37" s="72"/>
      <c r="D37" s="104"/>
    </row>
    <row r="38" spans="3:4" x14ac:dyDescent="0.2">
      <c r="C38" s="72"/>
      <c r="D38" s="104"/>
    </row>
    <row r="39" spans="3:4" x14ac:dyDescent="0.2">
      <c r="C39" s="72"/>
    </row>
    <row r="40" spans="3:4" x14ac:dyDescent="0.2">
      <c r="C40" s="102"/>
      <c r="D40" s="103"/>
    </row>
    <row r="41" spans="3:4" x14ac:dyDescent="0.2">
      <c r="C41" s="72"/>
      <c r="D41" s="104"/>
    </row>
    <row r="42" spans="3:4" x14ac:dyDescent="0.2">
      <c r="C42" s="72"/>
      <c r="D42" s="104"/>
    </row>
    <row r="43" spans="3:4" x14ac:dyDescent="0.2">
      <c r="C43" s="72"/>
      <c r="D43" s="104"/>
    </row>
    <row r="44" spans="3:4" x14ac:dyDescent="0.2">
      <c r="C44" s="72"/>
      <c r="D44" s="104"/>
    </row>
    <row r="45" spans="3:4" x14ac:dyDescent="0.2">
      <c r="C45" s="72"/>
      <c r="D45" s="104"/>
    </row>
    <row r="46" spans="3:4" x14ac:dyDescent="0.2">
      <c r="C46" s="72"/>
      <c r="D46" s="104"/>
    </row>
    <row r="47" spans="3:4" x14ac:dyDescent="0.2">
      <c r="C47" s="72"/>
      <c r="D47" s="104"/>
    </row>
    <row r="49" spans="4:4" x14ac:dyDescent="0.2">
      <c r="D49" s="105"/>
    </row>
  </sheetData>
  <mergeCells count="4">
    <mergeCell ref="B3:G3"/>
    <mergeCell ref="B21:I21"/>
    <mergeCell ref="K21:O21"/>
    <mergeCell ref="H3:M3"/>
  </mergeCells>
  <pageMargins left="0.25" right="0.25" top="0.75" bottom="0.75" header="0.3" footer="0.3"/>
  <pageSetup paperSize="17"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6"/>
  <sheetViews>
    <sheetView workbookViewId="0">
      <selection activeCell="B31" sqref="B31"/>
    </sheetView>
  </sheetViews>
  <sheetFormatPr defaultRowHeight="15" x14ac:dyDescent="0.25"/>
  <cols>
    <col min="2" max="2" width="153.85546875" style="1" customWidth="1"/>
  </cols>
  <sheetData>
    <row r="2" spans="1:2" ht="15.75" x14ac:dyDescent="0.25">
      <c r="A2" s="162" t="s">
        <v>40</v>
      </c>
      <c r="B2" s="162"/>
    </row>
    <row r="3" spans="1:2" s="19" customFormat="1" ht="56.25" customHeight="1" x14ac:dyDescent="0.25">
      <c r="A3" s="159" t="s">
        <v>18</v>
      </c>
      <c r="B3" s="159"/>
    </row>
    <row r="4" spans="1:2" ht="30" x14ac:dyDescent="0.25">
      <c r="B4" s="20" t="s">
        <v>19</v>
      </c>
    </row>
    <row r="5" spans="1:2" x14ac:dyDescent="0.25">
      <c r="B5" s="21" t="s">
        <v>20</v>
      </c>
    </row>
    <row r="6" spans="1:2" x14ac:dyDescent="0.25">
      <c r="B6" s="21"/>
    </row>
    <row r="7" spans="1:2" s="19" customFormat="1" x14ac:dyDescent="0.25">
      <c r="A7" s="160" t="s">
        <v>21</v>
      </c>
      <c r="B7" s="161"/>
    </row>
    <row r="8" spans="1:2" ht="17.25" x14ac:dyDescent="0.25">
      <c r="B8" s="22" t="s">
        <v>22</v>
      </c>
    </row>
    <row r="9" spans="1:2" x14ac:dyDescent="0.25">
      <c r="B9" s="21" t="s">
        <v>23</v>
      </c>
    </row>
    <row r="10" spans="1:2" ht="28.5" x14ac:dyDescent="0.25">
      <c r="B10" s="21" t="s">
        <v>24</v>
      </c>
    </row>
    <row r="11" spans="1:2" ht="17.25" x14ac:dyDescent="0.25">
      <c r="B11" s="22" t="s">
        <v>25</v>
      </c>
    </row>
    <row r="12" spans="1:2" ht="28.5" x14ac:dyDescent="0.25">
      <c r="B12" s="21" t="s">
        <v>26</v>
      </c>
    </row>
    <row r="13" spans="1:2" ht="28.5" x14ac:dyDescent="0.25">
      <c r="B13" s="21" t="s">
        <v>27</v>
      </c>
    </row>
    <row r="14" spans="1:2" ht="17.25" x14ac:dyDescent="0.25">
      <c r="B14" s="22" t="s">
        <v>28</v>
      </c>
    </row>
    <row r="15" spans="1:2" x14ac:dyDescent="0.25">
      <c r="B15" s="21" t="s">
        <v>29</v>
      </c>
    </row>
    <row r="16" spans="1:2" ht="28.5" x14ac:dyDescent="0.25">
      <c r="B16" s="21" t="s">
        <v>30</v>
      </c>
    </row>
    <row r="17" spans="1:2" ht="17.25" x14ac:dyDescent="0.25">
      <c r="B17" s="22" t="s">
        <v>31</v>
      </c>
    </row>
    <row r="18" spans="1:2" x14ac:dyDescent="0.25">
      <c r="B18" s="21" t="s">
        <v>32</v>
      </c>
    </row>
    <row r="19" spans="1:2" ht="28.5" x14ac:dyDescent="0.25">
      <c r="B19" s="21" t="s">
        <v>33</v>
      </c>
    </row>
    <row r="20" spans="1:2" ht="17.25" x14ac:dyDescent="0.25">
      <c r="B20" s="22" t="s">
        <v>34</v>
      </c>
    </row>
    <row r="21" spans="1:2" ht="28.5" x14ac:dyDescent="0.25">
      <c r="B21" s="21" t="s">
        <v>35</v>
      </c>
    </row>
    <row r="22" spans="1:2" x14ac:dyDescent="0.25">
      <c r="B22" s="21" t="s">
        <v>36</v>
      </c>
    </row>
    <row r="23" spans="1:2" x14ac:dyDescent="0.25">
      <c r="B23" s="21"/>
    </row>
    <row r="24" spans="1:2" s="19" customFormat="1" ht="15" customHeight="1" x14ac:dyDescent="0.25">
      <c r="A24" s="160" t="s">
        <v>37</v>
      </c>
      <c r="B24" s="161"/>
    </row>
    <row r="25" spans="1:2" ht="28.5" x14ac:dyDescent="0.25">
      <c r="B25" s="21" t="s">
        <v>38</v>
      </c>
    </row>
    <row r="26" spans="1:2" x14ac:dyDescent="0.25">
      <c r="B26" s="21" t="s">
        <v>39</v>
      </c>
    </row>
  </sheetData>
  <mergeCells count="4">
    <mergeCell ref="A3:B3"/>
    <mergeCell ref="A7:B7"/>
    <mergeCell ref="A24:B24"/>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20"/>
  <sheetViews>
    <sheetView workbookViewId="0">
      <selection activeCell="F31" sqref="F31"/>
    </sheetView>
  </sheetViews>
  <sheetFormatPr defaultColWidth="8.85546875" defaultRowHeight="15" x14ac:dyDescent="0.25"/>
  <cols>
    <col min="2" max="3" width="8.85546875" customWidth="1"/>
  </cols>
  <sheetData>
    <row r="3" spans="2:2" x14ac:dyDescent="0.25">
      <c r="B3" s="9" t="s">
        <v>12</v>
      </c>
    </row>
    <row r="4" spans="2:2" x14ac:dyDescent="0.25">
      <c r="B4" s="9" t="s">
        <v>13</v>
      </c>
    </row>
    <row r="5" spans="2:2" x14ac:dyDescent="0.25">
      <c r="B5" s="10"/>
    </row>
    <row r="6" spans="2:2" x14ac:dyDescent="0.25">
      <c r="B6" s="11" t="s">
        <v>4</v>
      </c>
    </row>
    <row r="7" spans="2:2" x14ac:dyDescent="0.25">
      <c r="B7" s="11" t="s">
        <v>14</v>
      </c>
    </row>
    <row r="8" spans="2:2" x14ac:dyDescent="0.25">
      <c r="B8" s="11" t="s">
        <v>15</v>
      </c>
    </row>
    <row r="9" spans="2:2" x14ac:dyDescent="0.25">
      <c r="B9" s="11" t="s">
        <v>9</v>
      </c>
    </row>
    <row r="10" spans="2:2" x14ac:dyDescent="0.25">
      <c r="B10" s="11" t="s">
        <v>11</v>
      </c>
    </row>
    <row r="11" spans="2:2" x14ac:dyDescent="0.25">
      <c r="B11" s="12"/>
    </row>
    <row r="12" spans="2:2" x14ac:dyDescent="0.25">
      <c r="B12" s="12"/>
    </row>
    <row r="13" spans="2:2" x14ac:dyDescent="0.25">
      <c r="B13" s="9" t="s">
        <v>16</v>
      </c>
    </row>
    <row r="14" spans="2:2" x14ac:dyDescent="0.25">
      <c r="B14" s="9" t="s">
        <v>17</v>
      </c>
    </row>
    <row r="15" spans="2:2" x14ac:dyDescent="0.25">
      <c r="B15" s="10"/>
    </row>
    <row r="16" spans="2:2" x14ac:dyDescent="0.25">
      <c r="B16" s="11" t="s">
        <v>5</v>
      </c>
    </row>
    <row r="17" spans="2:2" x14ac:dyDescent="0.25">
      <c r="B17" s="11" t="s">
        <v>6</v>
      </c>
    </row>
    <row r="18" spans="2:2" x14ac:dyDescent="0.25">
      <c r="B18" s="11" t="s">
        <v>7</v>
      </c>
    </row>
    <row r="19" spans="2:2" x14ac:dyDescent="0.25">
      <c r="B19" s="11" t="s">
        <v>8</v>
      </c>
    </row>
    <row r="20" spans="2:2" x14ac:dyDescent="0.25">
      <c r="B20" s="11" t="s">
        <v>10</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Budget</vt:lpstr>
      <vt:lpstr>Special Projects and CTE</vt:lpstr>
      <vt:lpstr>Mission Values</vt:lpstr>
      <vt:lpstr>BCC Peralta Goals</vt:lpstr>
      <vt:lpstr>'Special Projects and CTE'!Print_Area</vt:lpstr>
    </vt:vector>
  </TitlesOfParts>
  <Company>PCCD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Celhay</dc:creator>
  <cp:lastModifiedBy>Cynthia Reese</cp:lastModifiedBy>
  <cp:lastPrinted>2014-05-15T19:06:37Z</cp:lastPrinted>
  <dcterms:created xsi:type="dcterms:W3CDTF">2013-06-14T16:40:04Z</dcterms:created>
  <dcterms:modified xsi:type="dcterms:W3CDTF">2014-05-15T23:51:33Z</dcterms:modified>
</cp:coreProperties>
</file>